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cheson\Desktop\"/>
    </mc:Choice>
  </mc:AlternateContent>
  <xr:revisionPtr revIDLastSave="0" documentId="8_{2EA9FD7C-8D48-4EDF-A1C7-9D9CD5F78D18}" xr6:coauthVersionLast="47" xr6:coauthVersionMax="47" xr10:uidLastSave="{00000000-0000-0000-0000-000000000000}"/>
  <bookViews>
    <workbookView xWindow="28680" yWindow="-120" windowWidth="29040" windowHeight="15720" tabRatio="790" firstSheet="3" activeTab="3" xr2:uid="{00000000-000D-0000-FFFF-FFFF00000000}"/>
  </bookViews>
  <sheets>
    <sheet name="FENCE MAINTENANCE" sheetId="11" state="hidden" r:id="rId1"/>
    <sheet name="FENCE INSTALLATION" sheetId="5" state="hidden" r:id="rId2"/>
    <sheet name="FENCE REMOVAL" sheetId="14" state="hidden" r:id="rId3"/>
    <sheet name="FENCE INSTALLS" sheetId="49" r:id="rId4"/>
  </sheets>
  <definedNames>
    <definedName name="_xlnm.Print_Area" localSheetId="1">'FENCE INSTALLATION'!$A$1:$D$36</definedName>
    <definedName name="_xlnm.Print_Area" localSheetId="3">'FENCE INSTALLS'!$A$1:$H$11</definedName>
    <definedName name="_xlnm.Print_Area" localSheetId="0">'FENCE MAINTENANCE'!$A$1:$O$26</definedName>
    <definedName name="_xlnm.Print_Area" localSheetId="2">'FENCE REMOVAL'!$A$2:$N$57</definedName>
  </definedName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1" i="49" l="1"/>
  <c r="E11" i="49" l="1"/>
  <c r="G11" i="49"/>
  <c r="F11" i="49"/>
  <c r="L34" i="5"/>
  <c r="L31" i="5"/>
  <c r="L24" i="5"/>
  <c r="L25" i="5"/>
  <c r="L26" i="5"/>
  <c r="L27" i="5"/>
  <c r="L23" i="5"/>
  <c r="L18" i="5"/>
  <c r="L19" i="5"/>
  <c r="L17" i="5"/>
  <c r="L8" i="5"/>
  <c r="L9" i="5"/>
  <c r="L10" i="5"/>
  <c r="L7" i="5"/>
  <c r="I24" i="5"/>
  <c r="I25" i="5"/>
  <c r="I26" i="5"/>
  <c r="I27" i="5"/>
  <c r="I23" i="5"/>
  <c r="I18" i="5"/>
  <c r="I19" i="5"/>
  <c r="I17" i="5"/>
  <c r="I8" i="5"/>
  <c r="I9" i="5"/>
  <c r="I10" i="5"/>
  <c r="I7" i="5"/>
  <c r="L14" i="5"/>
  <c r="G34" i="5"/>
  <c r="G31" i="5"/>
  <c r="E34" i="5"/>
  <c r="E31" i="5"/>
  <c r="D34" i="5"/>
  <c r="D31" i="5"/>
  <c r="L28" i="5"/>
  <c r="I11" i="5"/>
  <c r="I28" i="5"/>
  <c r="L20" i="5"/>
  <c r="I20" i="5"/>
  <c r="L11" i="5"/>
  <c r="B34" i="5"/>
  <c r="B36" i="5" s="1"/>
  <c r="B28" i="5"/>
  <c r="G24" i="5"/>
  <c r="G25" i="5"/>
  <c r="G26" i="5"/>
  <c r="G27" i="5"/>
  <c r="G23" i="5"/>
  <c r="E28" i="5"/>
  <c r="D28" i="5"/>
  <c r="G18" i="5"/>
  <c r="G19" i="5"/>
  <c r="G17" i="5"/>
  <c r="G28" i="5"/>
  <c r="G8" i="5"/>
  <c r="G9" i="5"/>
  <c r="G10" i="5"/>
  <c r="G7" i="5"/>
  <c r="B11" i="5"/>
  <c r="D11" i="5"/>
  <c r="E11" i="5"/>
  <c r="G11" i="5"/>
  <c r="L7" i="14"/>
  <c r="L6" i="14"/>
  <c r="L8" i="14"/>
  <c r="L5" i="14"/>
  <c r="L12" i="14"/>
  <c r="K9" i="14"/>
  <c r="K18" i="14"/>
  <c r="I9" i="14"/>
  <c r="G6" i="14"/>
  <c r="G7" i="14"/>
  <c r="G8" i="14"/>
  <c r="G5" i="14"/>
  <c r="G12" i="14"/>
  <c r="I54" i="14"/>
  <c r="I53" i="14"/>
  <c r="G31" i="14"/>
  <c r="L31" i="14"/>
  <c r="L32" i="14"/>
  <c r="L33" i="14"/>
  <c r="L34" i="14"/>
  <c r="L35" i="14"/>
  <c r="L36" i="14"/>
  <c r="L37" i="14"/>
  <c r="I31" i="14"/>
  <c r="I32" i="14"/>
  <c r="I33" i="14"/>
  <c r="I34" i="14"/>
  <c r="I35" i="14"/>
  <c r="I36" i="14"/>
  <c r="I37" i="14"/>
  <c r="G32" i="14"/>
  <c r="G33" i="14"/>
  <c r="G34" i="14"/>
  <c r="G35" i="14"/>
  <c r="G36" i="14"/>
  <c r="G37" i="14"/>
  <c r="B50" i="14"/>
  <c r="L41" i="14"/>
  <c r="L42" i="14"/>
  <c r="L43" i="14"/>
  <c r="L44" i="14"/>
  <c r="L45" i="14"/>
  <c r="L46" i="14"/>
  <c r="L47" i="14"/>
  <c r="L48" i="14"/>
  <c r="I41" i="14"/>
  <c r="I42" i="14"/>
  <c r="I43" i="14"/>
  <c r="I44" i="14"/>
  <c r="I45" i="14"/>
  <c r="I46" i="14"/>
  <c r="I47" i="14"/>
  <c r="I48" i="14"/>
  <c r="G41" i="14"/>
  <c r="G42" i="14"/>
  <c r="G43" i="14"/>
  <c r="G44" i="14"/>
  <c r="G45" i="14"/>
  <c r="G46" i="14"/>
  <c r="G47" i="14"/>
  <c r="G48" i="14"/>
  <c r="L9" i="14"/>
  <c r="G9" i="14"/>
  <c r="K28" i="14"/>
  <c r="K38" i="14"/>
  <c r="K50" i="14"/>
  <c r="K55" i="14"/>
  <c r="E28" i="14"/>
  <c r="E18" i="14"/>
  <c r="M57" i="14"/>
  <c r="L13" i="14"/>
  <c r="L14" i="14"/>
  <c r="L15" i="14"/>
  <c r="L16" i="14"/>
  <c r="L17" i="14"/>
  <c r="L21" i="14"/>
  <c r="L22" i="14"/>
  <c r="L23" i="14"/>
  <c r="L24" i="14"/>
  <c r="L25" i="14"/>
  <c r="L26" i="14"/>
  <c r="L27" i="14"/>
  <c r="L49" i="14"/>
  <c r="L50" i="14"/>
  <c r="L53" i="14"/>
  <c r="L54" i="14"/>
  <c r="I12" i="14"/>
  <c r="I13" i="14"/>
  <c r="I14" i="14"/>
  <c r="I15" i="14"/>
  <c r="I16" i="14"/>
  <c r="I17" i="14"/>
  <c r="L18" i="14"/>
  <c r="L38" i="14"/>
  <c r="L55" i="14"/>
  <c r="L28" i="14"/>
  <c r="K57" i="14"/>
  <c r="I55" i="14"/>
  <c r="E55" i="14"/>
  <c r="D55" i="14"/>
  <c r="B55" i="14"/>
  <c r="G54" i="14"/>
  <c r="G53" i="14"/>
  <c r="E50" i="14"/>
  <c r="D50" i="14"/>
  <c r="I49" i="14"/>
  <c r="I50" i="14"/>
  <c r="G49" i="14"/>
  <c r="G50" i="14"/>
  <c r="E38" i="14"/>
  <c r="D38" i="14"/>
  <c r="B38" i="14"/>
  <c r="I38" i="14"/>
  <c r="G38" i="14"/>
  <c r="D28" i="14"/>
  <c r="B28" i="14"/>
  <c r="I27" i="14"/>
  <c r="G27" i="14"/>
  <c r="I26" i="14"/>
  <c r="G26" i="14"/>
  <c r="I25" i="14"/>
  <c r="G25" i="14"/>
  <c r="I24" i="14"/>
  <c r="G24" i="14"/>
  <c r="I23" i="14"/>
  <c r="G23" i="14"/>
  <c r="I22" i="14"/>
  <c r="G22" i="14"/>
  <c r="I21" i="14"/>
  <c r="G21" i="14"/>
  <c r="D18" i="14"/>
  <c r="B18" i="14"/>
  <c r="G16" i="14"/>
  <c r="G15" i="14"/>
  <c r="G14" i="14"/>
  <c r="G13" i="14"/>
  <c r="I18" i="14"/>
  <c r="E9" i="14"/>
  <c r="D9" i="14"/>
  <c r="B9" i="14"/>
  <c r="I28" i="14"/>
  <c r="I57" i="14"/>
  <c r="G28" i="14"/>
  <c r="L57" i="14"/>
  <c r="D57" i="14"/>
  <c r="E57" i="14"/>
  <c r="G18" i="14"/>
  <c r="G55" i="14"/>
  <c r="B57" i="14"/>
  <c r="G57" i="14"/>
  <c r="H5" i="11"/>
  <c r="L36" i="5"/>
  <c r="H6" i="11"/>
  <c r="H18" i="11"/>
  <c r="H19" i="11"/>
  <c r="H21" i="11"/>
  <c r="H22" i="11"/>
  <c r="H11" i="11"/>
  <c r="H12" i="11"/>
  <c r="H8" i="11"/>
  <c r="H9" i="11"/>
  <c r="E22" i="11"/>
  <c r="D22" i="11"/>
  <c r="E19" i="11"/>
  <c r="D19" i="11"/>
  <c r="E6" i="11"/>
  <c r="D6" i="11"/>
  <c r="H14" i="11"/>
  <c r="H15" i="11"/>
  <c r="I24" i="11"/>
  <c r="E16" i="11"/>
  <c r="D16" i="11"/>
  <c r="E12" i="11"/>
  <c r="D12" i="11"/>
  <c r="E9" i="11"/>
  <c r="D9" i="11"/>
  <c r="E24" i="11"/>
  <c r="H24" i="11"/>
  <c r="D24" i="11"/>
  <c r="G20" i="5"/>
  <c r="E20" i="5"/>
  <c r="D20" i="5"/>
  <c r="I14" i="5"/>
  <c r="I36" i="5"/>
  <c r="B31" i="5"/>
  <c r="E14" i="5"/>
  <c r="D14" i="5"/>
  <c r="D36" i="5"/>
  <c r="B14" i="5"/>
  <c r="G14" i="5"/>
  <c r="B20" i="5"/>
  <c r="E36" i="5"/>
  <c r="H36" i="5"/>
  <c r="G36" i="5"/>
</calcChain>
</file>

<file path=xl/sharedStrings.xml><?xml version="1.0" encoding="utf-8"?>
<sst xmlns="http://schemas.openxmlformats.org/spreadsheetml/2006/main" count="133" uniqueCount="71">
  <si>
    <t>SGL</t>
  </si>
  <si>
    <t>Perimeter</t>
  </si>
  <si>
    <t>Deer Exclosure Installations</t>
  </si>
  <si>
    <t>Acres</t>
  </si>
  <si>
    <t>NW</t>
  </si>
  <si>
    <t>SC</t>
  </si>
  <si>
    <t>NC</t>
  </si>
  <si>
    <t>$/Foot</t>
  </si>
  <si>
    <t>Region</t>
  </si>
  <si>
    <t>Estimated Cost</t>
  </si>
  <si>
    <t>Total Installation</t>
  </si>
  <si>
    <t>NE</t>
  </si>
  <si>
    <t>SE</t>
  </si>
  <si>
    <t>SW</t>
  </si>
  <si>
    <t>TOTAL</t>
  </si>
  <si>
    <t>Total</t>
  </si>
  <si>
    <t>Date Completed</t>
  </si>
  <si>
    <t>Actual footage</t>
  </si>
  <si>
    <t>Contractor</t>
  </si>
  <si>
    <t>Actual Bid</t>
  </si>
  <si>
    <t xml:space="preserve">Project Name </t>
  </si>
  <si>
    <t>NONE</t>
  </si>
  <si>
    <t xml:space="preserve">Actual Cost </t>
  </si>
  <si>
    <t>Actual Bid Total</t>
  </si>
  <si>
    <t>Operator</t>
  </si>
  <si>
    <t>Notes</t>
  </si>
  <si>
    <t>$/Foot - estimate</t>
  </si>
  <si>
    <t>Additional Instructions</t>
  </si>
  <si>
    <t>bid / foot</t>
  </si>
  <si>
    <t>DIVISION CHIEF USE</t>
  </si>
  <si>
    <t>Deer Exclosure Maintenance</t>
  </si>
  <si>
    <t>$/mile- estimate</t>
  </si>
  <si>
    <t>SGLs</t>
  </si>
  <si>
    <t>Counties</t>
  </si>
  <si>
    <t>Perimeter (miles)</t>
  </si>
  <si>
    <t># of Fences</t>
  </si>
  <si>
    <t># of rounds per year</t>
  </si>
  <si>
    <t>26, 48, 65, 73, 99, 107, 118, 166, 198, 322</t>
  </si>
  <si>
    <t>Cambria, Bedford, Blair, Fulton, Huntgindon, Juniata, Somerset</t>
  </si>
  <si>
    <t>Actual Bid/Mile</t>
  </si>
  <si>
    <t>24, 29, 54, 74, 86, 143, 283</t>
  </si>
  <si>
    <t>42, 79, 108, 111, 120, 138, 158, 184, 228</t>
  </si>
  <si>
    <t>14, 25, 28, 30, 33, 44, 60, 64, 75, 89, 90, 93, 100, 114, 134, 208, 295, 311, 323, 331</t>
  </si>
  <si>
    <t>Cameron, Centre, Clearfield, Clinton, Elk,  Lycoming, McKean, Potter</t>
  </si>
  <si>
    <t>12, 13, 57, 66, 91, 127, 135, 141, 149, 159, 172, 180, 219, 310</t>
  </si>
  <si>
    <t>Bradford, Carbon, Sullivan, Lackawanna, Luzerne, Monroe, Pike, Wayne, Wyoming</t>
  </si>
  <si>
    <t>Clarion, Forest, Jefferson, Warren</t>
  </si>
  <si>
    <t xml:space="preserve">Blair, Cambria,  Fayette, Indiana, Somerset, Westmoreland, </t>
  </si>
  <si>
    <t>46, 52, 80, 106, 110, 156, 210, 217, 227</t>
  </si>
  <si>
    <t xml:space="preserve">Berks, Dauphin, Lancaster, Lebanon, Schuylkill, </t>
  </si>
  <si>
    <t>PA Game Commission FY 14 - 15 Fence Maintenance</t>
  </si>
  <si>
    <t>Actual COST</t>
  </si>
  <si>
    <t>PGC 2015-2016 Woven Wire Fence Removal</t>
  </si>
  <si>
    <t>PA Game Commission FY 15 - 16</t>
  </si>
  <si>
    <t>Actual Bid Cost</t>
  </si>
  <si>
    <t>PGC 2016 - 2017 Woven Wire Fence Removal</t>
  </si>
  <si>
    <t># of Man Gates</t>
  </si>
  <si>
    <r>
      <t xml:space="preserve">Notable Site Characteristics </t>
    </r>
    <r>
      <rPr>
        <i/>
        <sz val="11"/>
        <rFont val="Arial"/>
        <family val="2"/>
      </rPr>
      <t>(rocky, wet, steep, dense vegetation, excessive hazard trees, excessive down wood)</t>
    </r>
  </si>
  <si>
    <t># of 16' Truck Gates</t>
  </si>
  <si>
    <t>NC Totals</t>
  </si>
  <si>
    <t>6 fences</t>
  </si>
  <si>
    <t>SGL 33 Managed</t>
  </si>
  <si>
    <t>SGL 33 Unmanaged</t>
  </si>
  <si>
    <t>SGL 100 Unmanaged</t>
  </si>
  <si>
    <t>SGL 75 Unmanaged</t>
  </si>
  <si>
    <t>SGL 75 Managed</t>
  </si>
  <si>
    <t>SGL 100 Managed</t>
  </si>
  <si>
    <t>dense vegetation</t>
  </si>
  <si>
    <t xml:space="preserve"> Woodlands Study Deer Fence Installations</t>
  </si>
  <si>
    <t>dense vegetation, some down wood</t>
  </si>
  <si>
    <t>This is a research project. Don't disturb areas outside of the dozer path.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</si>
</sst>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.00"/>
    <numFmt numFmtId="165" formatCode="[$-409]d\-mmm\-yy;@"/>
    <numFmt numFmtId="166" formatCode="0.0"/>
    <numFmt numFmtId="167" formatCode="#,##0.0"/>
  </numFmts>
  <fonts count="17" x14ac:knownFonts="1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b/>
      <i/>
      <sz val="14"/>
      <name val="Arial"/>
      <family val="2"/>
    </font>
    <font>
      <i/>
      <sz val="11"/>
      <name val="Arial"/>
      <family val="2"/>
    </font>
    <font>
      <sz val="12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lightUp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5" fillId="0" borderId="0"/>
  </cellStyleXfs>
  <cellXfs count="290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3" fontId="0" fillId="0" borderId="0" xfId="0" applyNumberFormat="1"/>
    <xf numFmtId="164" fontId="3" fillId="0" borderId="0" xfId="0" applyNumberFormat="1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0" fontId="2" fillId="0" borderId="0" xfId="0" applyFont="1"/>
    <xf numFmtId="164" fontId="4" fillId="0" borderId="0" xfId="0" applyNumberFormat="1" applyFont="1"/>
    <xf numFmtId="164" fontId="2" fillId="0" borderId="0" xfId="0" applyNumberFormat="1" applyFont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/>
    <xf numFmtId="164" fontId="3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2" fillId="0" borderId="1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3" fontId="7" fillId="0" borderId="1" xfId="0" applyNumberFormat="1" applyFont="1" applyBorder="1"/>
    <xf numFmtId="0" fontId="9" fillId="0" borderId="1" xfId="0" applyFont="1" applyBorder="1"/>
    <xf numFmtId="3" fontId="9" fillId="0" borderId="1" xfId="0" applyNumberFormat="1" applyFont="1" applyBorder="1"/>
    <xf numFmtId="0" fontId="9" fillId="0" borderId="1" xfId="0" applyFont="1" applyBorder="1" applyAlignment="1">
      <alignment horizontal="center"/>
    </xf>
    <xf numFmtId="0" fontId="9" fillId="2" borderId="1" xfId="0" applyFont="1" applyFill="1" applyBorder="1"/>
    <xf numFmtId="3" fontId="9" fillId="2" borderId="1" xfId="0" applyNumberFormat="1" applyFont="1" applyFill="1" applyBorder="1"/>
    <xf numFmtId="0" fontId="9" fillId="2" borderId="1" xfId="0" applyFont="1" applyFill="1" applyBorder="1" applyAlignment="1">
      <alignment horizontal="center"/>
    </xf>
    <xf numFmtId="0" fontId="9" fillId="0" borderId="0" xfId="0" applyFont="1"/>
    <xf numFmtId="164" fontId="9" fillId="0" borderId="0" xfId="0" applyNumberFormat="1" applyFont="1"/>
    <xf numFmtId="0" fontId="0" fillId="0" borderId="0" xfId="0" applyAlignment="1">
      <alignment horizontal="right"/>
    </xf>
    <xf numFmtId="164" fontId="9" fillId="2" borderId="0" xfId="0" applyNumberFormat="1" applyFont="1" applyFill="1"/>
    <xf numFmtId="165" fontId="9" fillId="2" borderId="0" xfId="0" applyNumberFormat="1" applyFont="1" applyFill="1" applyAlignment="1">
      <alignment horizontal="center"/>
    </xf>
    <xf numFmtId="3" fontId="9" fillId="2" borderId="0" xfId="0" applyNumberFormat="1" applyFont="1" applyFill="1" applyAlignment="1">
      <alignment horizontal="right"/>
    </xf>
    <xf numFmtId="0" fontId="9" fillId="2" borderId="0" xfId="0" applyFont="1" applyFill="1"/>
    <xf numFmtId="165" fontId="0" fillId="2" borderId="0" xfId="0" applyNumberFormat="1" applyFill="1" applyAlignment="1">
      <alignment horizontal="center"/>
    </xf>
    <xf numFmtId="3" fontId="0" fillId="2" borderId="0" xfId="0" applyNumberFormat="1" applyFill="1" applyAlignment="1">
      <alignment horizontal="right"/>
    </xf>
    <xf numFmtId="0" fontId="0" fillId="2" borderId="0" xfId="0" applyFill="1"/>
    <xf numFmtId="0" fontId="0" fillId="2" borderId="0" xfId="0" applyFill="1" applyAlignment="1">
      <alignment horizontal="center"/>
    </xf>
    <xf numFmtId="164" fontId="0" fillId="2" borderId="0" xfId="0" applyNumberFormat="1" applyFill="1"/>
    <xf numFmtId="14" fontId="0" fillId="2" borderId="0" xfId="0" applyNumberFormat="1" applyFill="1"/>
    <xf numFmtId="3" fontId="0" fillId="2" borderId="0" xfId="0" applyNumberFormat="1" applyFill="1"/>
    <xf numFmtId="164" fontId="9" fillId="2" borderId="4" xfId="0" applyNumberFormat="1" applyFont="1" applyFill="1" applyBorder="1"/>
    <xf numFmtId="0" fontId="9" fillId="2" borderId="4" xfId="0" applyFont="1" applyFill="1" applyBorder="1" applyAlignment="1">
      <alignment horizontal="center"/>
    </xf>
    <xf numFmtId="164" fontId="10" fillId="2" borderId="0" xfId="0" applyNumberFormat="1" applyFont="1" applyFill="1"/>
    <xf numFmtId="0" fontId="9" fillId="0" borderId="2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3" fontId="9" fillId="0" borderId="7" xfId="0" applyNumberFormat="1" applyFont="1" applyBorder="1" applyAlignment="1">
      <alignment horizontal="center"/>
    </xf>
    <xf numFmtId="0" fontId="7" fillId="0" borderId="13" xfId="0" applyFont="1" applyBorder="1"/>
    <xf numFmtId="164" fontId="8" fillId="2" borderId="0" xfId="0" applyNumberFormat="1" applyFont="1" applyFill="1"/>
    <xf numFmtId="164" fontId="7" fillId="2" borderId="0" xfId="0" applyNumberFormat="1" applyFont="1" applyFill="1"/>
    <xf numFmtId="0" fontId="1" fillId="0" borderId="9" xfId="0" applyFont="1" applyBorder="1"/>
    <xf numFmtId="0" fontId="1" fillId="0" borderId="10" xfId="0" applyFont="1" applyBorder="1"/>
    <xf numFmtId="0" fontId="0" fillId="0" borderId="11" xfId="0" applyBorder="1"/>
    <xf numFmtId="0" fontId="0" fillId="0" borderId="0" xfId="0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7" fillId="0" borderId="21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3" fontId="9" fillId="0" borderId="3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164" fontId="9" fillId="0" borderId="3" xfId="0" applyNumberFormat="1" applyFont="1" applyBorder="1"/>
    <xf numFmtId="0" fontId="5" fillId="2" borderId="0" xfId="0" applyFont="1" applyFill="1" applyAlignment="1">
      <alignment horizontal="center"/>
    </xf>
    <xf numFmtId="164" fontId="2" fillId="2" borderId="0" xfId="0" applyNumberFormat="1" applyFont="1" applyFill="1"/>
    <xf numFmtId="0" fontId="9" fillId="0" borderId="14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0" xfId="0" applyFont="1"/>
    <xf numFmtId="0" fontId="7" fillId="0" borderId="19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167" fontId="9" fillId="0" borderId="2" xfId="0" applyNumberFormat="1" applyFont="1" applyBorder="1" applyAlignment="1">
      <alignment horizontal="center"/>
    </xf>
    <xf numFmtId="167" fontId="9" fillId="2" borderId="1" xfId="0" applyNumberFormat="1" applyFont="1" applyFill="1" applyBorder="1"/>
    <xf numFmtId="166" fontId="9" fillId="0" borderId="1" xfId="0" applyNumberFormat="1" applyFont="1" applyBorder="1"/>
    <xf numFmtId="166" fontId="9" fillId="2" borderId="1" xfId="0" applyNumberFormat="1" applyFont="1" applyFill="1" applyBorder="1"/>
    <xf numFmtId="166" fontId="7" fillId="0" borderId="1" xfId="0" applyNumberFormat="1" applyFont="1" applyBorder="1"/>
    <xf numFmtId="166" fontId="9" fillId="0" borderId="1" xfId="0" applyNumberFormat="1" applyFont="1" applyBorder="1" applyAlignment="1">
      <alignment horizontal="center"/>
    </xf>
    <xf numFmtId="1" fontId="9" fillId="2" borderId="1" xfId="0" applyNumberFormat="1" applyFont="1" applyFill="1" applyBorder="1"/>
    <xf numFmtId="0" fontId="9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164" fontId="4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7" fillId="4" borderId="0" xfId="0" applyFont="1" applyFill="1"/>
    <xf numFmtId="164" fontId="9" fillId="4" borderId="0" xfId="0" applyNumberFormat="1" applyFont="1" applyFill="1"/>
    <xf numFmtId="164" fontId="10" fillId="4" borderId="0" xfId="0" applyNumberFormat="1" applyFont="1" applyFill="1" applyAlignment="1">
      <alignment horizont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 wrapText="1"/>
    </xf>
    <xf numFmtId="164" fontId="10" fillId="4" borderId="0" xfId="0" applyNumberFormat="1" applyFont="1" applyFill="1" applyAlignment="1">
      <alignment horizontal="center"/>
    </xf>
    <xf numFmtId="164" fontId="7" fillId="4" borderId="23" xfId="0" applyNumberFormat="1" applyFont="1" applyFill="1" applyBorder="1"/>
    <xf numFmtId="165" fontId="9" fillId="4" borderId="0" xfId="0" applyNumberFormat="1" applyFont="1" applyFill="1" applyAlignment="1">
      <alignment horizontal="center"/>
    </xf>
    <xf numFmtId="0" fontId="9" fillId="4" borderId="0" xfId="0" applyFont="1" applyFill="1"/>
    <xf numFmtId="165" fontId="0" fillId="4" borderId="0" xfId="0" applyNumberFormat="1" applyFill="1" applyAlignment="1">
      <alignment horizontal="center"/>
    </xf>
    <xf numFmtId="0" fontId="0" fillId="4" borderId="0" xfId="0" applyFill="1"/>
    <xf numFmtId="164" fontId="0" fillId="4" borderId="0" xfId="0" applyNumberFormat="1" applyFill="1"/>
    <xf numFmtId="0" fontId="0" fillId="4" borderId="0" xfId="0" applyFill="1" applyAlignment="1">
      <alignment horizontal="center"/>
    </xf>
    <xf numFmtId="164" fontId="8" fillId="4" borderId="0" xfId="0" applyNumberFormat="1" applyFont="1" applyFill="1" applyAlignment="1">
      <alignment horizontal="center"/>
    </xf>
    <xf numFmtId="164" fontId="7" fillId="4" borderId="0" xfId="0" applyNumberFormat="1" applyFont="1" applyFill="1"/>
    <xf numFmtId="3" fontId="0" fillId="0" borderId="1" xfId="0" applyNumberFormat="1" applyBorder="1"/>
    <xf numFmtId="164" fontId="10" fillId="0" borderId="0" xfId="0" applyNumberFormat="1" applyFont="1"/>
    <xf numFmtId="165" fontId="9" fillId="0" borderId="0" xfId="0" applyNumberFormat="1" applyFont="1" applyAlignment="1">
      <alignment horizontal="center"/>
    </xf>
    <xf numFmtId="3" fontId="9" fillId="0" borderId="0" xfId="0" applyNumberFormat="1" applyFont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wrapText="1"/>
    </xf>
    <xf numFmtId="0" fontId="9" fillId="0" borderId="4" xfId="0" applyFont="1" applyBorder="1" applyAlignment="1">
      <alignment horizontal="center"/>
    </xf>
    <xf numFmtId="3" fontId="9" fillId="0" borderId="4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164" fontId="10" fillId="0" borderId="0" xfId="0" applyNumberFormat="1" applyFont="1" applyAlignment="1">
      <alignment horizontal="right"/>
    </xf>
    <xf numFmtId="0" fontId="6" fillId="0" borderId="24" xfId="0" applyFont="1" applyBorder="1"/>
    <xf numFmtId="164" fontId="0" fillId="6" borderId="0" xfId="0" applyNumberFormat="1" applyFill="1"/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3" fontId="12" fillId="0" borderId="1" xfId="0" applyNumberFormat="1" applyFont="1" applyBorder="1"/>
    <xf numFmtId="0" fontId="12" fillId="0" borderId="1" xfId="0" applyFont="1" applyBorder="1" applyAlignment="1">
      <alignment horizontal="center" wrapText="1"/>
    </xf>
    <xf numFmtId="3" fontId="11" fillId="0" borderId="1" xfId="0" applyNumberFormat="1" applyFont="1" applyBorder="1"/>
    <xf numFmtId="3" fontId="11" fillId="2" borderId="2" xfId="0" applyNumberFormat="1" applyFont="1" applyFill="1" applyBorder="1"/>
    <xf numFmtId="0" fontId="12" fillId="0" borderId="7" xfId="0" applyFont="1" applyBorder="1" applyAlignment="1">
      <alignment horizontal="center"/>
    </xf>
    <xf numFmtId="3" fontId="12" fillId="0" borderId="7" xfId="0" applyNumberFormat="1" applyFont="1" applyBorder="1"/>
    <xf numFmtId="0" fontId="0" fillId="0" borderId="7" xfId="0" applyBorder="1"/>
    <xf numFmtId="164" fontId="0" fillId="0" borderId="7" xfId="0" applyNumberFormat="1" applyBorder="1"/>
    <xf numFmtId="164" fontId="0" fillId="6" borderId="20" xfId="0" applyNumberFormat="1" applyFill="1" applyBorder="1"/>
    <xf numFmtId="164" fontId="0" fillId="2" borderId="20" xfId="0" applyNumberFormat="1" applyFill="1" applyBorder="1"/>
    <xf numFmtId="0" fontId="0" fillId="2" borderId="20" xfId="0" applyFill="1" applyBorder="1"/>
    <xf numFmtId="0" fontId="5" fillId="2" borderId="25" xfId="0" applyFont="1" applyFill="1" applyBorder="1" applyAlignment="1">
      <alignment horizontal="center"/>
    </xf>
    <xf numFmtId="14" fontId="0" fillId="2" borderId="20" xfId="0" applyNumberFormat="1" applyFill="1" applyBorder="1"/>
    <xf numFmtId="3" fontId="0" fillId="2" borderId="20" xfId="0" applyNumberFormat="1" applyFill="1" applyBorder="1"/>
    <xf numFmtId="0" fontId="12" fillId="0" borderId="7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3" fontId="2" fillId="2" borderId="2" xfId="0" applyNumberFormat="1" applyFont="1" applyFill="1" applyBorder="1"/>
    <xf numFmtId="164" fontId="4" fillId="2" borderId="2" xfId="0" applyNumberFormat="1" applyFont="1" applyFill="1" applyBorder="1" applyAlignment="1">
      <alignment horizontal="right"/>
    </xf>
    <xf numFmtId="164" fontId="2" fillId="2" borderId="2" xfId="0" applyNumberFormat="1" applyFont="1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3" fontId="2" fillId="2" borderId="0" xfId="0" applyNumberFormat="1" applyFont="1" applyFill="1"/>
    <xf numFmtId="164" fontId="4" fillId="2" borderId="2" xfId="0" applyNumberFormat="1" applyFont="1" applyFill="1" applyBorder="1"/>
    <xf numFmtId="14" fontId="2" fillId="2" borderId="0" xfId="0" applyNumberFormat="1" applyFont="1" applyFill="1"/>
    <xf numFmtId="0" fontId="11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164" fontId="2" fillId="0" borderId="1" xfId="0" applyNumberFormat="1" applyFont="1" applyBorder="1"/>
    <xf numFmtId="164" fontId="7" fillId="0" borderId="1" xfId="0" applyNumberFormat="1" applyFont="1" applyBorder="1"/>
    <xf numFmtId="164" fontId="3" fillId="0" borderId="4" xfId="0" applyNumberFormat="1" applyFont="1" applyBorder="1"/>
    <xf numFmtId="164" fontId="0" fillId="0" borderId="4" xfId="0" applyNumberFormat="1" applyBorder="1"/>
    <xf numFmtId="164" fontId="5" fillId="0" borderId="1" xfId="0" applyNumberFormat="1" applyFont="1" applyBorder="1"/>
    <xf numFmtId="164" fontId="5" fillId="0" borderId="7" xfId="0" applyNumberFormat="1" applyFont="1" applyBorder="1"/>
    <xf numFmtId="0" fontId="0" fillId="0" borderId="7" xfId="0" applyBorder="1" applyAlignment="1">
      <alignment horizontal="center"/>
    </xf>
    <xf numFmtId="3" fontId="0" fillId="0" borderId="7" xfId="0" applyNumberFormat="1" applyBorder="1"/>
    <xf numFmtId="0" fontId="12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5" fillId="2" borderId="20" xfId="0" applyFont="1" applyFill="1" applyBorder="1" applyAlignment="1">
      <alignment horizontal="center"/>
    </xf>
    <xf numFmtId="0" fontId="12" fillId="0" borderId="7" xfId="0" applyFont="1" applyBorder="1" applyAlignment="1">
      <alignment vertical="center" wrapText="1"/>
    </xf>
    <xf numFmtId="3" fontId="0" fillId="0" borderId="2" xfId="0" applyNumberFormat="1" applyBorder="1"/>
    <xf numFmtId="164" fontId="5" fillId="0" borderId="2" xfId="0" applyNumberFormat="1" applyFont="1" applyBorder="1"/>
    <xf numFmtId="164" fontId="0" fillId="6" borderId="29" xfId="0" applyNumberFormat="1" applyFill="1" applyBorder="1"/>
    <xf numFmtId="164" fontId="3" fillId="0" borderId="7" xfId="0" applyNumberFormat="1" applyFont="1" applyBorder="1"/>
    <xf numFmtId="164" fontId="3" fillId="0" borderId="7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3" fontId="12" fillId="0" borderId="21" xfId="0" applyNumberFormat="1" applyFont="1" applyBorder="1"/>
    <xf numFmtId="0" fontId="0" fillId="0" borderId="21" xfId="0" applyBorder="1"/>
    <xf numFmtId="164" fontId="3" fillId="0" borderId="21" xfId="0" applyNumberFormat="1" applyFont="1" applyBorder="1"/>
    <xf numFmtId="0" fontId="12" fillId="0" borderId="20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5" fillId="0" borderId="30" xfId="0" applyFont="1" applyBorder="1" applyAlignment="1">
      <alignment horizontal="center"/>
    </xf>
    <xf numFmtId="3" fontId="12" fillId="0" borderId="30" xfId="0" applyNumberFormat="1" applyFont="1" applyBorder="1"/>
    <xf numFmtId="0" fontId="0" fillId="0" borderId="30" xfId="0" applyBorder="1"/>
    <xf numFmtId="164" fontId="3" fillId="0" borderId="30" xfId="0" applyNumberFormat="1" applyFont="1" applyBorder="1"/>
    <xf numFmtId="164" fontId="0" fillId="0" borderId="30" xfId="0" applyNumberFormat="1" applyBorder="1"/>
    <xf numFmtId="0" fontId="12" fillId="0" borderId="16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3" fontId="12" fillId="0" borderId="16" xfId="0" applyNumberFormat="1" applyFont="1" applyBorder="1"/>
    <xf numFmtId="3" fontId="12" fillId="0" borderId="25" xfId="0" applyNumberFormat="1" applyFont="1" applyBorder="1"/>
    <xf numFmtId="0" fontId="0" fillId="0" borderId="16" xfId="0" applyBorder="1"/>
    <xf numFmtId="0" fontId="0" fillId="0" borderId="25" xfId="0" applyBorder="1"/>
    <xf numFmtId="164" fontId="3" fillId="0" borderId="16" xfId="0" applyNumberFormat="1" applyFont="1" applyBorder="1"/>
    <xf numFmtId="164" fontId="3" fillId="0" borderId="25" xfId="0" applyNumberFormat="1" applyFont="1" applyBorder="1"/>
    <xf numFmtId="164" fontId="0" fillId="0" borderId="16" xfId="0" applyNumberFormat="1" applyBorder="1"/>
    <xf numFmtId="164" fontId="0" fillId="0" borderId="25" xfId="0" applyNumberFormat="1" applyBorder="1"/>
    <xf numFmtId="164" fontId="0" fillId="2" borderId="19" xfId="0" applyNumberFormat="1" applyFill="1" applyBorder="1"/>
    <xf numFmtId="0" fontId="0" fillId="2" borderId="19" xfId="0" applyFill="1" applyBorder="1"/>
    <xf numFmtId="0" fontId="5" fillId="2" borderId="19" xfId="0" applyFont="1" applyFill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3" fontId="9" fillId="2" borderId="2" xfId="0" applyNumberFormat="1" applyFont="1" applyFill="1" applyBorder="1"/>
    <xf numFmtId="0" fontId="9" fillId="2" borderId="2" xfId="0" applyFont="1" applyFill="1" applyBorder="1"/>
    <xf numFmtId="0" fontId="13" fillId="0" borderId="7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164" fontId="9" fillId="2" borderId="20" xfId="0" applyNumberFormat="1" applyFont="1" applyFill="1" applyBorder="1"/>
    <xf numFmtId="165" fontId="9" fillId="2" borderId="20" xfId="0" applyNumberFormat="1" applyFont="1" applyFill="1" applyBorder="1" applyAlignment="1">
      <alignment horizontal="center"/>
    </xf>
    <xf numFmtId="3" fontId="9" fillId="2" borderId="20" xfId="0" applyNumberFormat="1" applyFont="1" applyFill="1" applyBorder="1" applyAlignment="1">
      <alignment horizontal="right"/>
    </xf>
    <xf numFmtId="0" fontId="9" fillId="2" borderId="20" xfId="0" applyFont="1" applyFill="1" applyBorder="1"/>
    <xf numFmtId="164" fontId="10" fillId="2" borderId="37" xfId="0" applyNumberFormat="1" applyFont="1" applyFill="1" applyBorder="1"/>
    <xf numFmtId="0" fontId="9" fillId="0" borderId="32" xfId="0" applyFont="1" applyBorder="1" applyAlignment="1">
      <alignment horizontal="left"/>
    </xf>
    <xf numFmtId="0" fontId="9" fillId="0" borderId="34" xfId="0" applyFont="1" applyBorder="1" applyAlignment="1">
      <alignment horizontal="left"/>
    </xf>
    <xf numFmtId="0" fontId="9" fillId="0" borderId="36" xfId="0" applyFont="1" applyBorder="1" applyAlignment="1">
      <alignment horizontal="left"/>
    </xf>
    <xf numFmtId="3" fontId="9" fillId="0" borderId="7" xfId="0" applyNumberFormat="1" applyFont="1" applyBorder="1"/>
    <xf numFmtId="0" fontId="9" fillId="0" borderId="7" xfId="0" applyFont="1" applyBorder="1"/>
    <xf numFmtId="164" fontId="10" fillId="2" borderId="20" xfId="0" applyNumberFormat="1" applyFont="1" applyFill="1" applyBorder="1"/>
    <xf numFmtId="0" fontId="10" fillId="0" borderId="7" xfId="0" applyFont="1" applyBorder="1" applyAlignment="1">
      <alignment horizontal="center"/>
    </xf>
    <xf numFmtId="3" fontId="9" fillId="0" borderId="1" xfId="0" applyNumberFormat="1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0" fontId="9" fillId="0" borderId="7" xfId="0" applyFont="1" applyBorder="1" applyAlignment="1">
      <alignment horizontal="right"/>
    </xf>
    <xf numFmtId="3" fontId="9" fillId="0" borderId="32" xfId="0" applyNumberFormat="1" applyFont="1" applyBorder="1" applyAlignment="1">
      <alignment horizontal="right"/>
    </xf>
    <xf numFmtId="0" fontId="9" fillId="0" borderId="32" xfId="0" applyFont="1" applyBorder="1" applyAlignment="1">
      <alignment horizontal="right"/>
    </xf>
    <xf numFmtId="3" fontId="9" fillId="0" borderId="34" xfId="0" applyNumberFormat="1" applyFont="1" applyBorder="1" applyAlignment="1">
      <alignment horizontal="right"/>
    </xf>
    <xf numFmtId="0" fontId="9" fillId="0" borderId="34" xfId="0" applyFont="1" applyBorder="1" applyAlignment="1">
      <alignment horizontal="right"/>
    </xf>
    <xf numFmtId="3" fontId="9" fillId="0" borderId="36" xfId="0" applyNumberFormat="1" applyFont="1" applyBorder="1" applyAlignment="1">
      <alignment horizontal="right"/>
    </xf>
    <xf numFmtId="0" fontId="9" fillId="0" borderId="36" xfId="0" applyFont="1" applyBorder="1" applyAlignment="1">
      <alignment horizontal="right"/>
    </xf>
    <xf numFmtId="0" fontId="7" fillId="0" borderId="8" xfId="0" applyFont="1" applyBorder="1" applyAlignment="1">
      <alignment horizontal="center"/>
    </xf>
    <xf numFmtId="164" fontId="10" fillId="0" borderId="0" xfId="0" applyNumberFormat="1" applyFont="1" applyAlignment="1">
      <alignment horizontal="center" wrapText="1"/>
    </xf>
    <xf numFmtId="0" fontId="7" fillId="0" borderId="8" xfId="0" applyFont="1" applyBorder="1"/>
    <xf numFmtId="0" fontId="7" fillId="0" borderId="12" xfId="0" applyFont="1" applyBorder="1"/>
    <xf numFmtId="0" fontId="12" fillId="0" borderId="12" xfId="0" applyFont="1" applyBorder="1" applyAlignment="1">
      <alignment horizontal="center"/>
    </xf>
    <xf numFmtId="3" fontId="9" fillId="2" borderId="0" xfId="0" applyNumberFormat="1" applyFont="1" applyFill="1"/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  <xf numFmtId="0" fontId="14" fillId="0" borderId="24" xfId="0" applyFont="1" applyBorder="1"/>
    <xf numFmtId="0" fontId="8" fillId="0" borderId="21" xfId="0" applyFont="1" applyBorder="1" applyAlignment="1">
      <alignment horizontal="center"/>
    </xf>
    <xf numFmtId="164" fontId="3" fillId="0" borderId="2" xfId="0" applyNumberFormat="1" applyFont="1" applyBorder="1"/>
    <xf numFmtId="3" fontId="8" fillId="0" borderId="1" xfId="0" applyNumberFormat="1" applyFont="1" applyBorder="1"/>
    <xf numFmtId="0" fontId="3" fillId="0" borderId="0" xfId="0" applyFont="1"/>
    <xf numFmtId="0" fontId="12" fillId="0" borderId="30" xfId="0" applyFont="1" applyBorder="1" applyAlignment="1">
      <alignment horizontal="center"/>
    </xf>
    <xf numFmtId="164" fontId="0" fillId="6" borderId="19" xfId="0" applyNumberFormat="1" applyFill="1" applyBorder="1"/>
    <xf numFmtId="0" fontId="2" fillId="5" borderId="0" xfId="0" applyFont="1" applyFill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39" xfId="0" applyFont="1" applyFill="1" applyBorder="1" applyAlignment="1">
      <alignment horizontal="center"/>
    </xf>
    <xf numFmtId="3" fontId="11" fillId="3" borderId="7" xfId="0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/>
    </xf>
    <xf numFmtId="3" fontId="12" fillId="5" borderId="1" xfId="0" applyNumberFormat="1" applyFont="1" applyFill="1" applyBorder="1" applyAlignment="1">
      <alignment horizontal="center"/>
    </xf>
    <xf numFmtId="0" fontId="12" fillId="5" borderId="1" xfId="0" applyFont="1" applyFill="1" applyBorder="1" applyAlignment="1">
      <alignment horizontal="center" wrapText="1"/>
    </xf>
    <xf numFmtId="0" fontId="12" fillId="5" borderId="1" xfId="0" applyFont="1" applyFill="1" applyBorder="1" applyAlignment="1">
      <alignment horizontal="left" wrapText="1"/>
    </xf>
    <xf numFmtId="0" fontId="11" fillId="3" borderId="38" xfId="0" applyFont="1" applyFill="1" applyBorder="1" applyAlignment="1">
      <alignment horizontal="center"/>
    </xf>
    <xf numFmtId="3" fontId="11" fillId="3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7" fillId="0" borderId="0" xfId="0" applyFont="1"/>
    <xf numFmtId="0" fontId="11" fillId="3" borderId="1" xfId="0" applyFont="1" applyFill="1" applyBorder="1" applyAlignment="1">
      <alignment horizontal="center" wrapText="1"/>
    </xf>
    <xf numFmtId="0" fontId="9" fillId="7" borderId="0" xfId="0" applyFont="1" applyFill="1"/>
    <xf numFmtId="0" fontId="16" fillId="7" borderId="0" xfId="0" applyFont="1" applyFill="1"/>
    <xf numFmtId="0" fontId="16" fillId="5" borderId="0" xfId="0" applyFont="1" applyFill="1"/>
    <xf numFmtId="0" fontId="0" fillId="5" borderId="0" xfId="0" applyFill="1"/>
    <xf numFmtId="0" fontId="9" fillId="5" borderId="0" xfId="0" applyFont="1" applyFill="1"/>
    <xf numFmtId="0" fontId="7" fillId="5" borderId="0" xfId="0" applyFont="1" applyFill="1"/>
    <xf numFmtId="3" fontId="0" fillId="5" borderId="0" xfId="0" applyNumberFormat="1" applyFill="1"/>
    <xf numFmtId="165" fontId="12" fillId="3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left" wrapText="1"/>
    </xf>
    <xf numFmtId="0" fontId="12" fillId="5" borderId="1" xfId="0" applyFont="1" applyFill="1" applyBorder="1" applyAlignment="1">
      <alignment horizontal="left"/>
    </xf>
    <xf numFmtId="0" fontId="7" fillId="0" borderId="1" xfId="0" applyFont="1" applyBorder="1" applyAlignment="1">
      <alignment horizontal="right"/>
    </xf>
    <xf numFmtId="0" fontId="9" fillId="4" borderId="22" xfId="0" applyFont="1" applyFill="1" applyBorder="1" applyAlignment="1">
      <alignment horizontal="center" wrapText="1"/>
    </xf>
    <xf numFmtId="0" fontId="9" fillId="4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4" fillId="4" borderId="20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164" fontId="10" fillId="4" borderId="0" xfId="0" applyNumberFormat="1" applyFont="1" applyFill="1" applyAlignment="1">
      <alignment horizontal="center" wrapText="1"/>
    </xf>
    <xf numFmtId="0" fontId="9" fillId="4" borderId="0" xfId="0" applyFont="1" applyFill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14" xfId="0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164" fontId="10" fillId="2" borderId="19" xfId="0" applyNumberFormat="1" applyFont="1" applyFill="1" applyBorder="1" applyAlignment="1">
      <alignment horizontal="center" wrapText="1"/>
    </xf>
    <xf numFmtId="164" fontId="10" fillId="2" borderId="0" xfId="0" applyNumberFormat="1" applyFont="1" applyFill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8" xfId="0" applyFont="1" applyFill="1" applyBorder="1" applyAlignment="1">
      <alignment horizontal="center" wrapText="1"/>
    </xf>
    <xf numFmtId="0" fontId="9" fillId="0" borderId="15" xfId="0" applyFont="1" applyBorder="1" applyAlignment="1">
      <alignment horizontal="center"/>
    </xf>
    <xf numFmtId="0" fontId="9" fillId="0" borderId="14" xfId="0" applyFont="1" applyBorder="1" applyAlignment="1">
      <alignment horizontal="center" wrapText="1"/>
    </xf>
    <xf numFmtId="0" fontId="9" fillId="0" borderId="6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12" fillId="0" borderId="4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6" fillId="3" borderId="41" xfId="0" applyFont="1" applyFill="1" applyBorder="1" applyAlignment="1">
      <alignment horizontal="left" vertical="center" wrapText="1"/>
    </xf>
    <xf numFmtId="0" fontId="6" fillId="3" borderId="40" xfId="0" applyFont="1" applyFill="1" applyBorder="1" applyAlignment="1">
      <alignment horizontal="left" vertical="center" wrapText="1"/>
    </xf>
    <xf numFmtId="0" fontId="6" fillId="3" borderId="38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11" fillId="3" borderId="40" xfId="0" applyFont="1" applyFill="1" applyBorder="1" applyAlignment="1">
      <alignment horizontal="center" wrapText="1"/>
    </xf>
    <xf numFmtId="0" fontId="11" fillId="3" borderId="1" xfId="0" applyFont="1" applyFill="1" applyBorder="1" applyAlignment="1">
      <alignment horizontal="center" wrapText="1"/>
    </xf>
    <xf numFmtId="0" fontId="11" fillId="3" borderId="7" xfId="0" applyFont="1" applyFill="1" applyBorder="1" applyAlignment="1">
      <alignment horizontal="center" wrapText="1"/>
    </xf>
    <xf numFmtId="0" fontId="11" fillId="3" borderId="38" xfId="0" applyFont="1" applyFill="1" applyBorder="1" applyAlignment="1">
      <alignment horizontal="center" vertical="center"/>
    </xf>
  </cellXfs>
  <cellStyles count="3">
    <cellStyle name="Currency 2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76200</xdr:colOff>
      <xdr:row>22</xdr:row>
      <xdr:rowOff>114300</xdr:rowOff>
    </xdr:from>
    <xdr:to>
      <xdr:col>20</xdr:col>
      <xdr:colOff>0</xdr:colOff>
      <xdr:row>22</xdr:row>
      <xdr:rowOff>114300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21421725" y="7172325"/>
          <a:ext cx="533400" cy="0"/>
        </a:xfrm>
        <a:prstGeom prst="line">
          <a:avLst/>
        </a:prstGeom>
        <a:ln w="12700">
          <a:solidFill>
            <a:schemeClr val="tx1"/>
          </a:solidFill>
          <a:prstDash val="dash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zoomScaleNormal="100" zoomScaleSheetLayoutView="100" workbookViewId="0">
      <pane ySplit="4" topLeftCell="A8" activePane="bottomLeft" state="frozen"/>
      <selection pane="bottomLeft" activeCell="F28" sqref="F28"/>
    </sheetView>
  </sheetViews>
  <sheetFormatPr defaultRowHeight="12.75" x14ac:dyDescent="0.2"/>
  <cols>
    <col min="1" max="1" width="12.5703125" customWidth="1"/>
    <col min="2" max="2" width="24" customWidth="1"/>
    <col min="3" max="3" width="31.85546875" customWidth="1"/>
    <col min="4" max="4" width="18.28515625" style="3" customWidth="1"/>
    <col min="5" max="5" width="17.42578125" customWidth="1"/>
    <col min="6" max="6" width="21.42578125" customWidth="1"/>
    <col min="7" max="7" width="17.140625" style="80" customWidth="1"/>
    <col min="8" max="8" width="17.28515625" style="2" customWidth="1"/>
    <col min="9" max="9" width="12.7109375" customWidth="1"/>
    <col min="10" max="10" width="14" customWidth="1"/>
    <col min="11" max="11" width="14.7109375" style="1" customWidth="1"/>
    <col min="12" max="12" width="12.7109375" customWidth="1"/>
    <col min="13" max="13" width="22.42578125" customWidth="1"/>
    <col min="14" max="14" width="48" customWidth="1"/>
  </cols>
  <sheetData>
    <row r="1" spans="1:14" ht="20.25" x14ac:dyDescent="0.3">
      <c r="A1" s="253" t="s">
        <v>50</v>
      </c>
      <c r="B1" s="253"/>
      <c r="C1" s="253"/>
      <c r="D1" s="253"/>
      <c r="E1" s="253"/>
      <c r="F1" s="62"/>
      <c r="G1" s="78"/>
      <c r="H1" s="49"/>
    </row>
    <row r="2" spans="1:14" ht="18.75" customHeight="1" thickBot="1" x14ac:dyDescent="0.35">
      <c r="A2" s="254"/>
      <c r="B2" s="254"/>
      <c r="C2" s="254"/>
      <c r="D2" s="254"/>
      <c r="E2" s="254"/>
      <c r="F2" s="63"/>
      <c r="G2" s="255" t="s">
        <v>29</v>
      </c>
      <c r="H2" s="255"/>
      <c r="I2" s="255"/>
      <c r="J2" s="255"/>
      <c r="K2" s="255"/>
      <c r="L2" s="255"/>
      <c r="M2" s="255"/>
      <c r="N2" s="255"/>
    </row>
    <row r="3" spans="1:14" s="25" customFormat="1" ht="15.95" customHeight="1" x14ac:dyDescent="0.25">
      <c r="A3" s="256" t="s">
        <v>30</v>
      </c>
      <c r="B3" s="257"/>
      <c r="C3" s="257"/>
      <c r="D3" s="257"/>
      <c r="E3" s="257"/>
      <c r="F3" s="65"/>
      <c r="G3" s="258" t="s">
        <v>31</v>
      </c>
      <c r="H3" s="81"/>
      <c r="I3" s="251" t="s">
        <v>39</v>
      </c>
      <c r="J3" s="251" t="s">
        <v>23</v>
      </c>
      <c r="K3" s="252" t="s">
        <v>16</v>
      </c>
      <c r="L3" s="252" t="s">
        <v>22</v>
      </c>
      <c r="M3" s="259" t="s">
        <v>24</v>
      </c>
      <c r="N3" s="259" t="s">
        <v>25</v>
      </c>
    </row>
    <row r="4" spans="1:14" s="25" customFormat="1" ht="15.95" customHeight="1" thickBot="1" x14ac:dyDescent="0.25">
      <c r="A4" s="43" t="s">
        <v>8</v>
      </c>
      <c r="B4" s="43" t="s">
        <v>32</v>
      </c>
      <c r="C4" s="43" t="s">
        <v>33</v>
      </c>
      <c r="D4" s="44" t="s">
        <v>34</v>
      </c>
      <c r="E4" s="43" t="s">
        <v>35</v>
      </c>
      <c r="F4" s="66" t="s">
        <v>36</v>
      </c>
      <c r="G4" s="258"/>
      <c r="H4" s="82" t="s">
        <v>9</v>
      </c>
      <c r="I4" s="252"/>
      <c r="J4" s="252"/>
      <c r="K4" s="252"/>
      <c r="L4" s="252"/>
      <c r="M4" s="259"/>
      <c r="N4" s="259"/>
    </row>
    <row r="5" spans="1:14" s="25" customFormat="1" ht="42" customHeight="1" thickBot="1" x14ac:dyDescent="0.25">
      <c r="A5" s="42" t="s">
        <v>4</v>
      </c>
      <c r="B5" s="68" t="s">
        <v>40</v>
      </c>
      <c r="C5" s="69" t="s">
        <v>46</v>
      </c>
      <c r="D5" s="70">
        <v>27.3</v>
      </c>
      <c r="E5" s="61">
        <v>28</v>
      </c>
      <c r="F5" s="21">
        <v>3</v>
      </c>
      <c r="G5" s="83">
        <v>65</v>
      </c>
      <c r="H5" s="82">
        <f>(G5*D5)*F5</f>
        <v>5323.5</v>
      </c>
      <c r="I5" s="84"/>
      <c r="J5" s="84"/>
      <c r="K5" s="85"/>
      <c r="L5" s="85"/>
      <c r="M5" s="84"/>
      <c r="N5" s="84"/>
    </row>
    <row r="6" spans="1:14" s="25" customFormat="1" ht="15.95" customHeight="1" thickBot="1" x14ac:dyDescent="0.3">
      <c r="A6" s="24" t="s">
        <v>14</v>
      </c>
      <c r="B6" s="24"/>
      <c r="C6" s="24"/>
      <c r="D6" s="71">
        <f>SUM(D5)</f>
        <v>27.3</v>
      </c>
      <c r="E6" s="23">
        <f>SUM(E5)</f>
        <v>28</v>
      </c>
      <c r="F6" s="22"/>
      <c r="G6" s="86"/>
      <c r="H6" s="87">
        <f>SUM(H5)</f>
        <v>5323.5</v>
      </c>
      <c r="I6" s="82"/>
      <c r="J6" s="82"/>
      <c r="K6" s="88"/>
      <c r="L6" s="89"/>
      <c r="M6" s="89"/>
      <c r="N6" s="89"/>
    </row>
    <row r="7" spans="1:14" s="25" customFormat="1" ht="15.95" customHeight="1" x14ac:dyDescent="0.2">
      <c r="A7" s="21"/>
      <c r="B7" s="21"/>
      <c r="C7" s="21"/>
      <c r="D7" s="20"/>
      <c r="E7" s="19"/>
      <c r="F7" s="19"/>
      <c r="G7" s="86"/>
      <c r="H7" s="82"/>
      <c r="I7" s="82"/>
      <c r="J7" s="82"/>
      <c r="K7" s="88"/>
      <c r="L7" s="82"/>
      <c r="M7" s="89"/>
      <c r="N7" s="89"/>
    </row>
    <row r="8" spans="1:14" s="25" customFormat="1" ht="51.75" customHeight="1" thickBot="1" x14ac:dyDescent="0.25">
      <c r="A8" s="21" t="s">
        <v>13</v>
      </c>
      <c r="B8" s="52" t="s">
        <v>41</v>
      </c>
      <c r="C8" s="77" t="s">
        <v>47</v>
      </c>
      <c r="D8" s="75">
        <v>54.4</v>
      </c>
      <c r="E8" s="19">
        <v>50</v>
      </c>
      <c r="F8" s="21">
        <v>3</v>
      </c>
      <c r="G8" s="86">
        <v>62</v>
      </c>
      <c r="H8" s="82">
        <f t="shared" ref="H8" si="0">(G8*D8)*F8</f>
        <v>10118.4</v>
      </c>
      <c r="I8" s="82"/>
      <c r="J8" s="82"/>
      <c r="K8" s="88"/>
      <c r="L8" s="82"/>
      <c r="M8" s="89"/>
      <c r="N8" s="89"/>
    </row>
    <row r="9" spans="1:14" s="25" customFormat="1" ht="15.95" customHeight="1" thickBot="1" x14ac:dyDescent="0.3">
      <c r="A9" s="24" t="s">
        <v>14</v>
      </c>
      <c r="B9" s="24"/>
      <c r="C9" s="24"/>
      <c r="D9" s="73">
        <f>SUM(D8:D8)</f>
        <v>54.4</v>
      </c>
      <c r="E9" s="22">
        <f>SUM(E8:E8)</f>
        <v>50</v>
      </c>
      <c r="F9" s="24"/>
      <c r="G9" s="86"/>
      <c r="H9" s="87">
        <f>SUM(H8)</f>
        <v>10118.4</v>
      </c>
      <c r="I9" s="82"/>
      <c r="J9" s="82"/>
      <c r="K9" s="88"/>
      <c r="L9" s="82"/>
      <c r="M9" s="89"/>
      <c r="N9" s="89"/>
    </row>
    <row r="10" spans="1:14" s="25" customFormat="1" ht="15.95" customHeight="1" x14ac:dyDescent="0.2">
      <c r="A10" s="21"/>
      <c r="B10" s="21"/>
      <c r="C10" s="21"/>
      <c r="D10" s="72"/>
      <c r="E10" s="19"/>
      <c r="F10" s="21"/>
      <c r="G10" s="86"/>
      <c r="H10" s="82"/>
      <c r="I10" s="82"/>
      <c r="J10" s="82"/>
      <c r="K10" s="88"/>
      <c r="L10" s="82"/>
      <c r="M10" s="89"/>
      <c r="N10" s="89"/>
    </row>
    <row r="11" spans="1:14" s="25" customFormat="1" ht="62.25" customHeight="1" thickBot="1" x14ac:dyDescent="0.25">
      <c r="A11" s="21" t="s">
        <v>6</v>
      </c>
      <c r="B11" s="52" t="s">
        <v>42</v>
      </c>
      <c r="C11" s="77" t="s">
        <v>43</v>
      </c>
      <c r="D11" s="75">
        <v>65.400000000000006</v>
      </c>
      <c r="E11" s="19">
        <v>48</v>
      </c>
      <c r="F11" s="21">
        <v>3</v>
      </c>
      <c r="G11" s="86">
        <v>70</v>
      </c>
      <c r="H11" s="82">
        <f>(G11*D11)*F11</f>
        <v>13734</v>
      </c>
      <c r="I11" s="82"/>
      <c r="J11" s="82"/>
      <c r="K11" s="88"/>
      <c r="L11" s="82"/>
      <c r="M11" s="89"/>
      <c r="N11" s="89"/>
    </row>
    <row r="12" spans="1:14" s="25" customFormat="1" ht="15.95" customHeight="1" thickBot="1" x14ac:dyDescent="0.3">
      <c r="A12" s="24" t="s">
        <v>14</v>
      </c>
      <c r="B12" s="24"/>
      <c r="C12" s="24"/>
      <c r="D12" s="73">
        <f>SUM(D11:D11)</f>
        <v>65.400000000000006</v>
      </c>
      <c r="E12" s="22">
        <f>SUM(E11:E11)</f>
        <v>48</v>
      </c>
      <c r="F12" s="24"/>
      <c r="G12" s="86"/>
      <c r="H12" s="87">
        <f>SUM(H11)</f>
        <v>13734</v>
      </c>
      <c r="I12" s="82"/>
      <c r="J12" s="82"/>
      <c r="K12" s="88"/>
      <c r="L12" s="89"/>
      <c r="M12" s="89"/>
      <c r="N12" s="89"/>
    </row>
    <row r="13" spans="1:14" s="25" customFormat="1" ht="15.95" customHeight="1" x14ac:dyDescent="0.2">
      <c r="A13" s="21"/>
      <c r="B13" s="21"/>
      <c r="C13" s="21"/>
      <c r="D13" s="72"/>
      <c r="E13" s="19"/>
      <c r="F13" s="21"/>
      <c r="G13" s="86"/>
      <c r="H13" s="82"/>
      <c r="I13" s="82"/>
      <c r="J13" s="82"/>
      <c r="K13" s="88"/>
      <c r="L13" s="89"/>
      <c r="M13" s="89"/>
      <c r="N13" s="89"/>
    </row>
    <row r="14" spans="1:14" s="25" customFormat="1" ht="45.75" thickBot="1" x14ac:dyDescent="0.25">
      <c r="A14" s="21" t="s">
        <v>5</v>
      </c>
      <c r="B14" s="52" t="s">
        <v>37</v>
      </c>
      <c r="C14" s="77" t="s">
        <v>38</v>
      </c>
      <c r="D14" s="75">
        <v>30.8</v>
      </c>
      <c r="E14" s="19">
        <v>27</v>
      </c>
      <c r="F14" s="21">
        <v>3</v>
      </c>
      <c r="G14" s="86">
        <v>55</v>
      </c>
      <c r="H14" s="82">
        <f>(G14*D14)*F14</f>
        <v>5082</v>
      </c>
      <c r="I14" s="82"/>
      <c r="J14" s="82"/>
      <c r="K14" s="88"/>
      <c r="L14" s="89"/>
      <c r="M14" s="89"/>
      <c r="N14" s="89"/>
    </row>
    <row r="15" spans="1:14" s="25" customFormat="1" ht="15.95" customHeight="1" thickBot="1" x14ac:dyDescent="0.3">
      <c r="A15" s="21"/>
      <c r="B15" s="21"/>
      <c r="C15" s="67"/>
      <c r="D15" s="72"/>
      <c r="E15" s="19"/>
      <c r="F15" s="21"/>
      <c r="G15" s="86"/>
      <c r="H15" s="87">
        <f>SUM(H14)</f>
        <v>5082</v>
      </c>
      <c r="I15" s="82"/>
      <c r="J15" s="82"/>
      <c r="K15" s="88"/>
      <c r="L15" s="89"/>
      <c r="M15" s="89"/>
      <c r="N15" s="89"/>
    </row>
    <row r="16" spans="1:14" s="25" customFormat="1" ht="15.95" customHeight="1" x14ac:dyDescent="0.2">
      <c r="A16" s="24" t="s">
        <v>14</v>
      </c>
      <c r="B16" s="24"/>
      <c r="C16" s="24"/>
      <c r="D16" s="73">
        <f>SUM(D14)</f>
        <v>30.8</v>
      </c>
      <c r="E16" s="22">
        <f>SUM(E14)</f>
        <v>27</v>
      </c>
      <c r="F16" s="24"/>
      <c r="G16" s="86"/>
      <c r="H16" s="82"/>
      <c r="I16" s="82"/>
      <c r="J16" s="82"/>
      <c r="K16" s="88"/>
      <c r="L16" s="89"/>
      <c r="M16" s="89"/>
      <c r="N16" s="89"/>
    </row>
    <row r="17" spans="1:14" s="25" customFormat="1" ht="15.95" customHeight="1" x14ac:dyDescent="0.2">
      <c r="A17" s="21"/>
      <c r="B17" s="21"/>
      <c r="C17" s="21"/>
      <c r="D17" s="72"/>
      <c r="E17" s="19"/>
      <c r="F17" s="21"/>
      <c r="G17" s="86"/>
      <c r="H17" s="82"/>
      <c r="I17" s="82"/>
      <c r="J17" s="82"/>
      <c r="K17" s="88"/>
      <c r="L17" s="82"/>
      <c r="M17" s="89"/>
      <c r="N17" s="89"/>
    </row>
    <row r="18" spans="1:14" s="25" customFormat="1" ht="51" customHeight="1" thickBot="1" x14ac:dyDescent="0.25">
      <c r="A18" s="52" t="s">
        <v>11</v>
      </c>
      <c r="B18" s="52" t="s">
        <v>44</v>
      </c>
      <c r="C18" s="77" t="s">
        <v>45</v>
      </c>
      <c r="D18" s="75">
        <v>61.6</v>
      </c>
      <c r="E18" s="19">
        <v>67</v>
      </c>
      <c r="F18" s="21">
        <v>3</v>
      </c>
      <c r="G18" s="86">
        <v>70</v>
      </c>
      <c r="H18" s="82">
        <f t="shared" ref="H18:H21" si="1">(G18*D18)*F18</f>
        <v>12936</v>
      </c>
      <c r="I18" s="82"/>
      <c r="J18" s="82"/>
      <c r="K18" s="88"/>
      <c r="L18" s="82"/>
      <c r="M18" s="89"/>
      <c r="N18" s="89"/>
    </row>
    <row r="19" spans="1:14" s="25" customFormat="1" ht="15.95" customHeight="1" thickBot="1" x14ac:dyDescent="0.3">
      <c r="A19" s="24" t="s">
        <v>14</v>
      </c>
      <c r="B19" s="24"/>
      <c r="C19" s="24"/>
      <c r="D19" s="73">
        <f>SUM(D18)</f>
        <v>61.6</v>
      </c>
      <c r="E19" s="76">
        <f>SUM(E18)</f>
        <v>67</v>
      </c>
      <c r="F19" s="24"/>
      <c r="G19" s="86"/>
      <c r="H19" s="87">
        <f>SUM(H18)</f>
        <v>12936</v>
      </c>
      <c r="I19" s="82"/>
      <c r="J19" s="82"/>
      <c r="K19" s="88"/>
      <c r="L19" s="82"/>
      <c r="M19" s="89"/>
      <c r="N19" s="89"/>
    </row>
    <row r="20" spans="1:14" s="25" customFormat="1" ht="15.95" customHeight="1" x14ac:dyDescent="0.2">
      <c r="A20" s="21"/>
      <c r="B20" s="21"/>
      <c r="C20" s="21"/>
      <c r="D20" s="72"/>
      <c r="E20" s="19"/>
      <c r="F20" s="21"/>
      <c r="G20" s="86"/>
      <c r="H20" s="82"/>
      <c r="I20" s="82"/>
      <c r="J20" s="82"/>
      <c r="K20" s="88"/>
      <c r="L20" s="82"/>
      <c r="M20" s="89"/>
      <c r="N20" s="89"/>
    </row>
    <row r="21" spans="1:14" s="25" customFormat="1" ht="45" customHeight="1" thickBot="1" x14ac:dyDescent="0.25">
      <c r="A21" s="21" t="s">
        <v>12</v>
      </c>
      <c r="B21" s="52" t="s">
        <v>48</v>
      </c>
      <c r="C21" s="52" t="s">
        <v>49</v>
      </c>
      <c r="D21" s="75">
        <v>18.5</v>
      </c>
      <c r="E21" s="19">
        <v>15</v>
      </c>
      <c r="F21" s="21">
        <v>3</v>
      </c>
      <c r="G21" s="86">
        <v>45</v>
      </c>
      <c r="H21" s="82">
        <f t="shared" si="1"/>
        <v>2497.5</v>
      </c>
      <c r="I21" s="82"/>
      <c r="J21" s="82"/>
      <c r="K21" s="88"/>
      <c r="L21" s="82"/>
      <c r="M21" s="89"/>
      <c r="N21" s="89"/>
    </row>
    <row r="22" spans="1:14" ht="15.95" customHeight="1" thickBot="1" x14ac:dyDescent="0.3">
      <c r="A22" s="24" t="s">
        <v>14</v>
      </c>
      <c r="B22" s="24"/>
      <c r="C22" s="24"/>
      <c r="D22" s="73">
        <f>SUM(D21)</f>
        <v>18.5</v>
      </c>
      <c r="E22" s="22">
        <f>SUM(E21)</f>
        <v>15</v>
      </c>
      <c r="F22" s="22"/>
      <c r="G22" s="86"/>
      <c r="H22" s="87">
        <f>SUM(H21)</f>
        <v>2497.5</v>
      </c>
      <c r="I22" s="82"/>
      <c r="J22" s="82"/>
      <c r="K22" s="90"/>
      <c r="L22" s="82"/>
      <c r="M22" s="91"/>
      <c r="N22" s="91"/>
    </row>
    <row r="23" spans="1:14" ht="15.95" customHeight="1" x14ac:dyDescent="0.2">
      <c r="A23" s="21"/>
      <c r="B23" s="21"/>
      <c r="C23" s="21"/>
      <c r="D23" s="72"/>
      <c r="E23" s="19"/>
      <c r="F23" s="19"/>
      <c r="G23" s="86"/>
      <c r="H23" s="82"/>
      <c r="I23" s="92"/>
      <c r="J23" s="92"/>
      <c r="K23" s="93"/>
      <c r="L23" s="91"/>
      <c r="M23" s="91"/>
      <c r="N23" s="91"/>
    </row>
    <row r="24" spans="1:14" ht="15.95" customHeight="1" x14ac:dyDescent="0.25">
      <c r="A24" s="250"/>
      <c r="B24" s="250"/>
      <c r="C24" s="250"/>
      <c r="D24" s="74">
        <f>D22+D19+D16+D12+D9+D6</f>
        <v>258</v>
      </c>
      <c r="E24" s="18">
        <f>E22+E19+E16+E12+E9+E6</f>
        <v>235</v>
      </c>
      <c r="F24" s="18"/>
      <c r="G24" s="94"/>
      <c r="H24" s="95">
        <f>H22+H19+H16+H12+H9+H6</f>
        <v>44609.4</v>
      </c>
      <c r="I24" s="95">
        <f>I22+I19+I16+I12+I9+I6</f>
        <v>0</v>
      </c>
      <c r="J24" s="95"/>
      <c r="K24" s="93"/>
      <c r="L24" s="82"/>
      <c r="M24" s="91"/>
      <c r="N24" s="91"/>
    </row>
    <row r="25" spans="1:14" ht="15.95" customHeight="1" x14ac:dyDescent="0.2">
      <c r="A25" s="5"/>
      <c r="B25" s="5"/>
      <c r="C25" s="5"/>
      <c r="D25" s="6"/>
      <c r="E25" s="7"/>
      <c r="F25" s="7"/>
      <c r="G25" s="79"/>
      <c r="H25" s="9"/>
    </row>
    <row r="26" spans="1:14" ht="15.95" customHeight="1" x14ac:dyDescent="0.2"/>
    <row r="27" spans="1:14" ht="15.95" customHeight="1" x14ac:dyDescent="0.2"/>
    <row r="28" spans="1:14" ht="15.95" customHeight="1" x14ac:dyDescent="0.2"/>
    <row r="29" spans="1:14" ht="15.95" customHeight="1" x14ac:dyDescent="0.2"/>
    <row r="30" spans="1:14" ht="15.95" customHeight="1" x14ac:dyDescent="0.2"/>
    <row r="31" spans="1:14" ht="15.95" customHeight="1" x14ac:dyDescent="0.2"/>
    <row r="32" spans="1:14" ht="15.95" customHeight="1" x14ac:dyDescent="0.2">
      <c r="D32"/>
      <c r="G32" s="1"/>
      <c r="H32"/>
    </row>
    <row r="33" spans="4:8" ht="15.95" customHeight="1" x14ac:dyDescent="0.2">
      <c r="D33"/>
      <c r="G33" s="1"/>
      <c r="H33"/>
    </row>
    <row r="34" spans="4:8" ht="15.95" customHeight="1" x14ac:dyDescent="0.2">
      <c r="D34"/>
      <c r="G34" s="1"/>
      <c r="H34"/>
    </row>
    <row r="35" spans="4:8" ht="15.95" customHeight="1" x14ac:dyDescent="0.2">
      <c r="D35"/>
      <c r="G35" s="1"/>
      <c r="H35"/>
    </row>
    <row r="36" spans="4:8" ht="15.95" customHeight="1" x14ac:dyDescent="0.2">
      <c r="D36"/>
      <c r="G36" s="1"/>
      <c r="H36"/>
    </row>
    <row r="37" spans="4:8" ht="15.95" customHeight="1" x14ac:dyDescent="0.2">
      <c r="D37"/>
      <c r="G37" s="1"/>
      <c r="H37"/>
    </row>
    <row r="38" spans="4:8" ht="15.95" customHeight="1" x14ac:dyDescent="0.2">
      <c r="D38"/>
      <c r="G38" s="1"/>
      <c r="H38"/>
    </row>
    <row r="39" spans="4:8" ht="15.95" customHeight="1" x14ac:dyDescent="0.2">
      <c r="D39"/>
      <c r="G39" s="1"/>
      <c r="H39"/>
    </row>
    <row r="40" spans="4:8" ht="15.95" customHeight="1" x14ac:dyDescent="0.2">
      <c r="D40"/>
      <c r="G40" s="1"/>
      <c r="H40"/>
    </row>
    <row r="41" spans="4:8" ht="15.95" customHeight="1" x14ac:dyDescent="0.2">
      <c r="D41"/>
      <c r="G41" s="1"/>
      <c r="H41"/>
    </row>
    <row r="42" spans="4:8" ht="15.95" customHeight="1" x14ac:dyDescent="0.2">
      <c r="D42"/>
      <c r="G42" s="1"/>
      <c r="H42"/>
    </row>
    <row r="43" spans="4:8" ht="15.95" customHeight="1" x14ac:dyDescent="0.2">
      <c r="D43"/>
      <c r="G43" s="1"/>
      <c r="H43"/>
    </row>
    <row r="44" spans="4:8" ht="15.95" customHeight="1" x14ac:dyDescent="0.2">
      <c r="D44"/>
      <c r="G44" s="1"/>
      <c r="H44"/>
    </row>
    <row r="45" spans="4:8" ht="15.95" customHeight="1" x14ac:dyDescent="0.2">
      <c r="D45"/>
      <c r="G45" s="1"/>
      <c r="H45"/>
    </row>
    <row r="46" spans="4:8" ht="15.95" customHeight="1" x14ac:dyDescent="0.2">
      <c r="D46"/>
      <c r="G46" s="1"/>
      <c r="H46"/>
    </row>
    <row r="50" spans="2:8" x14ac:dyDescent="0.2">
      <c r="B50" s="1"/>
      <c r="C50" s="1"/>
      <c r="D50"/>
      <c r="G50" s="1"/>
      <c r="H50"/>
    </row>
    <row r="51" spans="2:8" x14ac:dyDescent="0.2">
      <c r="B51" s="1"/>
      <c r="C51" s="1"/>
      <c r="D51"/>
      <c r="G51" s="1"/>
      <c r="H51"/>
    </row>
    <row r="52" spans="2:8" x14ac:dyDescent="0.2">
      <c r="B52" s="1"/>
      <c r="C52" s="1"/>
      <c r="D52"/>
      <c r="G52" s="1"/>
      <c r="H52"/>
    </row>
    <row r="53" spans="2:8" x14ac:dyDescent="0.2">
      <c r="B53" s="1"/>
      <c r="C53" s="1"/>
      <c r="D53"/>
      <c r="G53" s="1"/>
      <c r="H53"/>
    </row>
    <row r="54" spans="2:8" x14ac:dyDescent="0.2">
      <c r="B54" s="1"/>
      <c r="C54" s="1"/>
      <c r="D54"/>
      <c r="G54" s="1"/>
      <c r="H54"/>
    </row>
    <row r="55" spans="2:8" x14ac:dyDescent="0.2">
      <c r="B55" s="1"/>
      <c r="C55" s="1"/>
      <c r="D55"/>
      <c r="G55" s="1"/>
      <c r="H55"/>
    </row>
    <row r="56" spans="2:8" x14ac:dyDescent="0.2">
      <c r="B56" s="1"/>
      <c r="C56" s="1"/>
      <c r="D56"/>
      <c r="G56" s="1"/>
      <c r="H56"/>
    </row>
    <row r="57" spans="2:8" x14ac:dyDescent="0.2">
      <c r="B57" s="1"/>
      <c r="C57" s="1"/>
      <c r="D57"/>
      <c r="G57" s="1"/>
      <c r="H57"/>
    </row>
    <row r="58" spans="2:8" x14ac:dyDescent="0.2">
      <c r="B58" s="1"/>
      <c r="C58" s="1"/>
      <c r="D58"/>
      <c r="G58" s="1"/>
      <c r="H58"/>
    </row>
  </sheetData>
  <mergeCells count="11">
    <mergeCell ref="A24:C24"/>
    <mergeCell ref="I3:I4"/>
    <mergeCell ref="J3:J4"/>
    <mergeCell ref="A1:E2"/>
    <mergeCell ref="G2:N2"/>
    <mergeCell ref="A3:E3"/>
    <mergeCell ref="G3:G4"/>
    <mergeCell ref="K3:K4"/>
    <mergeCell ref="L3:L4"/>
    <mergeCell ref="M3:M4"/>
    <mergeCell ref="N3:N4"/>
  </mergeCells>
  <printOptions horizontalCentered="1"/>
  <pageMargins left="0.75" right="0.75" top="1" bottom="1" header="0.5" footer="0.5"/>
  <pageSetup scale="87" orientation="portrait" r:id="rId1"/>
  <headerFooter alignWithMargins="0"/>
  <rowBreaks count="1" manualBreakCount="1">
    <brk id="24" max="4" man="1"/>
  </rowBreaks>
  <customProperties>
    <customPr name="_pios_id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70"/>
  <sheetViews>
    <sheetView zoomScaleNormal="100" zoomScaleSheetLayoutView="100" workbookViewId="0">
      <pane ySplit="4" topLeftCell="A14" activePane="bottomLeft" state="frozen"/>
      <selection pane="bottomLeft" activeCell="N37" sqref="N37"/>
    </sheetView>
  </sheetViews>
  <sheetFormatPr defaultRowHeight="12.75" x14ac:dyDescent="0.2"/>
  <cols>
    <col min="1" max="1" width="12.5703125" customWidth="1"/>
    <col min="3" max="3" width="25.28515625" customWidth="1"/>
    <col min="4" max="4" width="12.7109375" style="3" customWidth="1"/>
    <col min="5" max="5" width="10.28515625" customWidth="1"/>
    <col min="6" max="6" width="11.28515625" style="4" customWidth="1"/>
    <col min="7" max="7" width="17.28515625" style="2" customWidth="1"/>
    <col min="8" max="8" width="12.7109375" customWidth="1"/>
    <col min="9" max="9" width="14.140625" customWidth="1"/>
    <col min="10" max="10" width="14.7109375" style="1" customWidth="1"/>
    <col min="11" max="11" width="10.42578125" style="27" customWidth="1"/>
    <col min="12" max="12" width="12.7109375" customWidth="1"/>
    <col min="13" max="13" width="27" customWidth="1"/>
    <col min="14" max="14" width="37.28515625" customWidth="1"/>
  </cols>
  <sheetData>
    <row r="1" spans="1:14" ht="16.5" customHeight="1" x14ac:dyDescent="0.3">
      <c r="A1" s="253" t="s">
        <v>53</v>
      </c>
      <c r="B1" s="253"/>
      <c r="C1" s="253"/>
      <c r="D1" s="253"/>
      <c r="E1" s="218"/>
      <c r="F1" s="48"/>
      <c r="G1" s="49"/>
    </row>
    <row r="2" spans="1:14" ht="9" customHeight="1" x14ac:dyDescent="0.2">
      <c r="A2" s="254"/>
      <c r="B2" s="254"/>
      <c r="C2" s="254"/>
      <c r="D2" s="254"/>
      <c r="E2" s="219"/>
      <c r="F2" s="50"/>
      <c r="G2" s="50"/>
    </row>
    <row r="3" spans="1:14" s="25" customFormat="1" ht="15.95" customHeight="1" x14ac:dyDescent="0.25">
      <c r="A3" s="256" t="s">
        <v>2</v>
      </c>
      <c r="B3" s="257"/>
      <c r="C3" s="257"/>
      <c r="D3" s="257"/>
      <c r="E3" s="215"/>
      <c r="F3" s="263" t="s">
        <v>26</v>
      </c>
      <c r="G3" s="45"/>
      <c r="H3" s="19"/>
      <c r="I3" s="260" t="s">
        <v>54</v>
      </c>
      <c r="J3" s="267" t="s">
        <v>16</v>
      </c>
      <c r="K3" s="265" t="s">
        <v>17</v>
      </c>
      <c r="L3" s="265" t="s">
        <v>22</v>
      </c>
      <c r="M3" s="269" t="s">
        <v>24</v>
      </c>
      <c r="N3" s="262" t="s">
        <v>25</v>
      </c>
    </row>
    <row r="4" spans="1:14" s="25" customFormat="1" ht="15.95" customHeight="1" thickBot="1" x14ac:dyDescent="0.25">
      <c r="A4" s="102" t="s">
        <v>8</v>
      </c>
      <c r="B4" s="102" t="s">
        <v>0</v>
      </c>
      <c r="C4" s="102" t="s">
        <v>20</v>
      </c>
      <c r="D4" s="103" t="s">
        <v>1</v>
      </c>
      <c r="E4" s="102" t="s">
        <v>3</v>
      </c>
      <c r="F4" s="264"/>
      <c r="G4" s="39" t="s">
        <v>9</v>
      </c>
      <c r="H4" s="40" t="s">
        <v>19</v>
      </c>
      <c r="I4" s="261"/>
      <c r="J4" s="268"/>
      <c r="K4" s="266"/>
      <c r="L4" s="266"/>
      <c r="M4" s="269"/>
      <c r="N4" s="262"/>
    </row>
    <row r="5" spans="1:14" s="25" customFormat="1" ht="15.95" customHeight="1" thickTop="1" x14ac:dyDescent="0.2">
      <c r="A5" s="21"/>
      <c r="B5" s="21"/>
      <c r="C5" s="21"/>
      <c r="D5" s="104"/>
      <c r="E5" s="21"/>
      <c r="F5" s="213"/>
      <c r="G5" s="26"/>
      <c r="H5" s="100"/>
      <c r="I5" s="100"/>
      <c r="J5" s="101"/>
      <c r="K5" s="101"/>
      <c r="L5" s="101"/>
      <c r="M5" s="66"/>
      <c r="N5" s="66"/>
    </row>
    <row r="6" spans="1:14" s="25" customFormat="1" ht="15.95" customHeight="1" x14ac:dyDescent="0.2">
      <c r="A6" s="21" t="s">
        <v>4</v>
      </c>
      <c r="B6" s="21"/>
      <c r="C6" s="67"/>
      <c r="D6" s="104"/>
      <c r="E6" s="21"/>
      <c r="F6" s="97"/>
      <c r="G6" s="26"/>
      <c r="H6" s="28"/>
      <c r="I6" s="28"/>
      <c r="J6" s="29"/>
      <c r="K6" s="30"/>
      <c r="L6" s="31"/>
      <c r="M6" s="64"/>
    </row>
    <row r="7" spans="1:14" s="25" customFormat="1" ht="15.95" customHeight="1" x14ac:dyDescent="0.2">
      <c r="A7" s="184"/>
      <c r="B7" s="182"/>
      <c r="C7" s="195"/>
      <c r="D7" s="206"/>
      <c r="E7" s="207"/>
      <c r="F7" s="41">
        <v>2.2999999999999998</v>
      </c>
      <c r="G7" s="28">
        <f>F7*D7</f>
        <v>0</v>
      </c>
      <c r="H7" s="28"/>
      <c r="I7" s="28">
        <f>H7*D7</f>
        <v>0</v>
      </c>
      <c r="J7" s="29"/>
      <c r="K7" s="30"/>
      <c r="L7" s="28">
        <f>K7*H7</f>
        <v>0</v>
      </c>
      <c r="M7" s="64"/>
    </row>
    <row r="8" spans="1:14" s="25" customFormat="1" ht="15.95" customHeight="1" x14ac:dyDescent="0.2">
      <c r="A8" s="184"/>
      <c r="B8" s="182"/>
      <c r="C8" s="195"/>
      <c r="D8" s="206"/>
      <c r="E8" s="207"/>
      <c r="F8" s="41">
        <v>2.2999999999999998</v>
      </c>
      <c r="G8" s="28">
        <f t="shared" ref="G8:G10" si="0">F8*D8</f>
        <v>0</v>
      </c>
      <c r="H8" s="28"/>
      <c r="I8" s="28">
        <f t="shared" ref="I8:I10" si="1">H8*D8</f>
        <v>0</v>
      </c>
      <c r="J8" s="29"/>
      <c r="K8" s="30"/>
      <c r="L8" s="28">
        <f t="shared" ref="L8:L10" si="2">K8*H8</f>
        <v>0</v>
      </c>
      <c r="M8" s="64"/>
    </row>
    <row r="9" spans="1:14" s="25" customFormat="1" ht="15.95" customHeight="1" x14ac:dyDescent="0.2">
      <c r="A9" s="184"/>
      <c r="B9" s="183"/>
      <c r="C9" s="196"/>
      <c r="D9" s="208"/>
      <c r="E9" s="209"/>
      <c r="F9" s="41">
        <v>2.2999999999999998</v>
      </c>
      <c r="G9" s="28">
        <f t="shared" si="0"/>
        <v>0</v>
      </c>
      <c r="H9" s="28"/>
      <c r="I9" s="28">
        <f t="shared" si="1"/>
        <v>0</v>
      </c>
      <c r="J9" s="29"/>
      <c r="K9" s="30"/>
      <c r="L9" s="28">
        <f t="shared" si="2"/>
        <v>0</v>
      </c>
      <c r="M9" s="64"/>
    </row>
    <row r="10" spans="1:14" s="25" customFormat="1" ht="15.95" customHeight="1" thickBot="1" x14ac:dyDescent="0.25">
      <c r="A10" s="188"/>
      <c r="B10" s="189"/>
      <c r="C10" s="197"/>
      <c r="D10" s="210"/>
      <c r="E10" s="211"/>
      <c r="F10" s="194">
        <v>2.2999999999999998</v>
      </c>
      <c r="G10" s="190">
        <f t="shared" si="0"/>
        <v>0</v>
      </c>
      <c r="H10" s="190"/>
      <c r="I10" s="190">
        <f t="shared" si="1"/>
        <v>0</v>
      </c>
      <c r="J10" s="191"/>
      <c r="K10" s="192"/>
      <c r="L10" s="190">
        <f t="shared" si="2"/>
        <v>0</v>
      </c>
      <c r="M10" s="64"/>
    </row>
    <row r="11" spans="1:14" s="25" customFormat="1" ht="15.95" customHeight="1" x14ac:dyDescent="0.2">
      <c r="A11" s="185" t="s">
        <v>14</v>
      </c>
      <c r="B11" s="185">
        <f>COUNT(B7:B10)</f>
        <v>0</v>
      </c>
      <c r="C11" s="185"/>
      <c r="D11" s="186">
        <f>SUM(D7:D10)</f>
        <v>0</v>
      </c>
      <c r="E11" s="187">
        <f>SUM(E7:E10)</f>
        <v>0</v>
      </c>
      <c r="F11" s="41"/>
      <c r="G11" s="28">
        <f>SUM(G7:G10)</f>
        <v>0</v>
      </c>
      <c r="H11" s="28"/>
      <c r="I11" s="28">
        <f>SUM(I7:I10)</f>
        <v>0</v>
      </c>
      <c r="J11" s="29"/>
      <c r="K11" s="30"/>
      <c r="L11" s="28">
        <f>SUM(L6:L10)</f>
        <v>0</v>
      </c>
    </row>
    <row r="12" spans="1:14" s="25" customFormat="1" ht="15.95" customHeight="1" x14ac:dyDescent="0.2">
      <c r="A12" s="21"/>
      <c r="B12" s="21"/>
      <c r="C12" s="21"/>
      <c r="D12" s="20"/>
      <c r="E12" s="19"/>
      <c r="F12" s="97"/>
      <c r="G12" s="26"/>
      <c r="H12" s="26"/>
      <c r="I12" s="26"/>
      <c r="J12" s="98"/>
      <c r="K12" s="99"/>
      <c r="L12" s="26"/>
    </row>
    <row r="13" spans="1:14" s="25" customFormat="1" ht="15.95" customHeight="1" thickBot="1" x14ac:dyDescent="0.25">
      <c r="A13" s="43" t="s">
        <v>13</v>
      </c>
      <c r="B13" s="43"/>
      <c r="C13" s="201" t="s">
        <v>21</v>
      </c>
      <c r="D13" s="198"/>
      <c r="E13" s="199"/>
      <c r="F13" s="200"/>
      <c r="G13" s="190"/>
      <c r="H13" s="190"/>
      <c r="I13" s="190"/>
      <c r="J13" s="191"/>
      <c r="K13" s="192"/>
      <c r="L13" s="190"/>
      <c r="M13" s="64"/>
    </row>
    <row r="14" spans="1:14" s="25" customFormat="1" ht="15.95" customHeight="1" x14ac:dyDescent="0.2">
      <c r="A14" s="185" t="s">
        <v>14</v>
      </c>
      <c r="B14" s="185">
        <f>COUNT(B13:B13)</f>
        <v>0</v>
      </c>
      <c r="C14" s="185"/>
      <c r="D14" s="186">
        <f>SUM(D13:D13)</f>
        <v>0</v>
      </c>
      <c r="E14" s="187">
        <f>SUM(E13:E13)</f>
        <v>0</v>
      </c>
      <c r="F14" s="41"/>
      <c r="G14" s="28">
        <f>SUM(G13:G13)</f>
        <v>0</v>
      </c>
      <c r="H14" s="28"/>
      <c r="I14" s="28">
        <f>SUM(I13:I13)</f>
        <v>0</v>
      </c>
      <c r="J14" s="29"/>
      <c r="K14" s="30"/>
      <c r="L14" s="28">
        <f>SUM(L13:L13)</f>
        <v>0</v>
      </c>
    </row>
    <row r="15" spans="1:14" s="25" customFormat="1" ht="15.95" customHeight="1" x14ac:dyDescent="0.2">
      <c r="A15" s="21"/>
      <c r="B15" s="21"/>
      <c r="C15" s="21"/>
      <c r="D15" s="20"/>
      <c r="E15" s="19"/>
      <c r="F15" s="97"/>
      <c r="G15" s="26"/>
      <c r="H15" s="26"/>
      <c r="I15" s="26"/>
      <c r="J15" s="98"/>
      <c r="K15" s="99"/>
      <c r="L15" s="26"/>
    </row>
    <row r="16" spans="1:14" s="25" customFormat="1" ht="15.95" customHeight="1" x14ac:dyDescent="0.2">
      <c r="A16" s="21" t="s">
        <v>6</v>
      </c>
      <c r="B16" s="21"/>
      <c r="C16" s="67"/>
      <c r="D16" s="20"/>
      <c r="E16" s="19"/>
      <c r="F16" s="97"/>
      <c r="G16" s="26"/>
      <c r="H16" s="26"/>
      <c r="I16" s="26"/>
      <c r="J16" s="98"/>
      <c r="K16" s="99"/>
      <c r="L16" s="26"/>
      <c r="M16" s="64"/>
    </row>
    <row r="17" spans="1:13" s="25" customFormat="1" ht="15.95" customHeight="1" x14ac:dyDescent="0.2">
      <c r="A17" s="184"/>
      <c r="B17" s="21"/>
      <c r="C17" s="21"/>
      <c r="D17" s="20"/>
      <c r="E17" s="19"/>
      <c r="F17" s="41">
        <v>2.2999999999999998</v>
      </c>
      <c r="G17" s="28">
        <f>F17*D17</f>
        <v>0</v>
      </c>
      <c r="H17" s="28"/>
      <c r="I17" s="28">
        <f>H17*D17</f>
        <v>0</v>
      </c>
      <c r="J17" s="29"/>
      <c r="K17" s="30"/>
      <c r="L17" s="28">
        <f>K17*H17</f>
        <v>0</v>
      </c>
      <c r="M17" s="64"/>
    </row>
    <row r="18" spans="1:13" s="25" customFormat="1" ht="15.95" customHeight="1" x14ac:dyDescent="0.2">
      <c r="A18" s="184"/>
      <c r="B18" s="21"/>
      <c r="C18" s="21"/>
      <c r="D18" s="20"/>
      <c r="E18" s="19"/>
      <c r="F18" s="41">
        <v>2.2999999999999998</v>
      </c>
      <c r="G18" s="28">
        <f t="shared" ref="G18:G19" si="3">F18*D18</f>
        <v>0</v>
      </c>
      <c r="H18" s="28"/>
      <c r="I18" s="28">
        <f t="shared" ref="I18:I19" si="4">H18*D18</f>
        <v>0</v>
      </c>
      <c r="J18" s="29"/>
      <c r="K18" s="30"/>
      <c r="L18" s="28">
        <f t="shared" ref="L18:L19" si="5">K18*H18</f>
        <v>0</v>
      </c>
      <c r="M18" s="64"/>
    </row>
    <row r="19" spans="1:13" s="25" customFormat="1" ht="15.95" customHeight="1" thickBot="1" x14ac:dyDescent="0.25">
      <c r="A19" s="188"/>
      <c r="B19" s="43"/>
      <c r="C19" s="43"/>
      <c r="D19" s="198"/>
      <c r="E19" s="199"/>
      <c r="F19" s="200">
        <v>2.2999999999999998</v>
      </c>
      <c r="G19" s="190">
        <f t="shared" si="3"/>
        <v>0</v>
      </c>
      <c r="H19" s="190"/>
      <c r="I19" s="190">
        <f t="shared" si="4"/>
        <v>0</v>
      </c>
      <c r="J19" s="191"/>
      <c r="K19" s="192"/>
      <c r="L19" s="190">
        <f t="shared" si="5"/>
        <v>0</v>
      </c>
      <c r="M19" s="64"/>
    </row>
    <row r="20" spans="1:13" s="25" customFormat="1" ht="15.95" customHeight="1" x14ac:dyDescent="0.2">
      <c r="A20" s="185" t="s">
        <v>14</v>
      </c>
      <c r="B20" s="185">
        <f>COUNT(B15:B19)</f>
        <v>0</v>
      </c>
      <c r="C20" s="185"/>
      <c r="D20" s="186">
        <f>SUM(D16:D19)</f>
        <v>0</v>
      </c>
      <c r="E20" s="187">
        <f>SUM(E16:E19)</f>
        <v>0</v>
      </c>
      <c r="F20" s="41"/>
      <c r="G20" s="28">
        <f>SUM(G16:G19)</f>
        <v>0</v>
      </c>
      <c r="H20" s="28"/>
      <c r="I20" s="28">
        <f>SUM(I16:I19)</f>
        <v>0</v>
      </c>
      <c r="J20" s="29"/>
      <c r="K20" s="30"/>
      <c r="L20" s="28">
        <f>SUM(L16:L19)</f>
        <v>0</v>
      </c>
    </row>
    <row r="21" spans="1:13" s="25" customFormat="1" ht="15.95" customHeight="1" x14ac:dyDescent="0.2">
      <c r="A21" s="21"/>
      <c r="B21" s="21"/>
      <c r="C21" s="21"/>
      <c r="D21" s="20"/>
      <c r="E21" s="19"/>
      <c r="F21" s="97"/>
      <c r="G21" s="26"/>
      <c r="H21" s="26"/>
      <c r="I21" s="26"/>
      <c r="J21" s="98"/>
      <c r="K21" s="99"/>
    </row>
    <row r="22" spans="1:13" s="25" customFormat="1" ht="15.95" customHeight="1" x14ac:dyDescent="0.2">
      <c r="A22" s="21" t="s">
        <v>5</v>
      </c>
      <c r="B22" s="21"/>
      <c r="C22" s="21"/>
      <c r="D22" s="20"/>
      <c r="E22" s="19"/>
      <c r="F22" s="97"/>
      <c r="G22" s="26"/>
      <c r="H22" s="26"/>
      <c r="I22" s="26"/>
      <c r="J22" s="98"/>
      <c r="K22" s="99"/>
    </row>
    <row r="23" spans="1:13" s="25" customFormat="1" ht="15.95" customHeight="1" x14ac:dyDescent="0.2">
      <c r="A23" s="184"/>
      <c r="B23" s="21"/>
      <c r="C23" s="21"/>
      <c r="D23" s="202"/>
      <c r="E23" s="203"/>
      <c r="F23" s="41">
        <v>2.2999999999999998</v>
      </c>
      <c r="G23" s="28">
        <f>F23*D23</f>
        <v>0</v>
      </c>
      <c r="H23" s="28"/>
      <c r="I23" s="28">
        <f>H23*D23</f>
        <v>0</v>
      </c>
      <c r="J23" s="29"/>
      <c r="K23" s="30"/>
      <c r="L23" s="28">
        <f>K23*H23</f>
        <v>0</v>
      </c>
    </row>
    <row r="24" spans="1:13" s="25" customFormat="1" ht="15.95" customHeight="1" x14ac:dyDescent="0.2">
      <c r="A24" s="184"/>
      <c r="B24" s="21"/>
      <c r="C24" s="21"/>
      <c r="D24" s="202"/>
      <c r="E24" s="203"/>
      <c r="F24" s="41">
        <v>2.2999999999999998</v>
      </c>
      <c r="G24" s="28">
        <f t="shared" ref="G24:G27" si="6">F24*D24</f>
        <v>0</v>
      </c>
      <c r="H24" s="28"/>
      <c r="I24" s="28">
        <f t="shared" ref="I24:I27" si="7">H24*D24</f>
        <v>0</v>
      </c>
      <c r="J24" s="29"/>
      <c r="K24" s="30"/>
      <c r="L24" s="28">
        <f t="shared" ref="L24:L27" si="8">K24*H24</f>
        <v>0</v>
      </c>
    </row>
    <row r="25" spans="1:13" s="25" customFormat="1" ht="15.95" customHeight="1" x14ac:dyDescent="0.2">
      <c r="A25" s="184"/>
      <c r="B25" s="21"/>
      <c r="C25" s="21"/>
      <c r="D25" s="202"/>
      <c r="E25" s="203"/>
      <c r="F25" s="41">
        <v>2.2999999999999998</v>
      </c>
      <c r="G25" s="28">
        <f t="shared" si="6"/>
        <v>0</v>
      </c>
      <c r="H25" s="28"/>
      <c r="I25" s="28">
        <f t="shared" si="7"/>
        <v>0</v>
      </c>
      <c r="J25" s="29"/>
      <c r="K25" s="30"/>
      <c r="L25" s="28">
        <f t="shared" si="8"/>
        <v>0</v>
      </c>
    </row>
    <row r="26" spans="1:13" s="25" customFormat="1" ht="15.95" customHeight="1" x14ac:dyDescent="0.2">
      <c r="A26" s="184"/>
      <c r="B26" s="21"/>
      <c r="C26" s="21"/>
      <c r="D26" s="202"/>
      <c r="E26" s="203"/>
      <c r="F26" s="41">
        <v>2.2999999999999998</v>
      </c>
      <c r="G26" s="28">
        <f t="shared" si="6"/>
        <v>0</v>
      </c>
      <c r="H26" s="28"/>
      <c r="I26" s="28">
        <f t="shared" si="7"/>
        <v>0</v>
      </c>
      <c r="J26" s="29"/>
      <c r="K26" s="30"/>
      <c r="L26" s="28">
        <f t="shared" si="8"/>
        <v>0</v>
      </c>
    </row>
    <row r="27" spans="1:13" s="25" customFormat="1" ht="15.95" customHeight="1" thickBot="1" x14ac:dyDescent="0.25">
      <c r="A27" s="188"/>
      <c r="B27" s="43"/>
      <c r="C27" s="43"/>
      <c r="D27" s="204"/>
      <c r="E27" s="205"/>
      <c r="F27" s="200">
        <v>2.2999999999999998</v>
      </c>
      <c r="G27" s="190">
        <f t="shared" si="6"/>
        <v>0</v>
      </c>
      <c r="H27" s="190"/>
      <c r="I27" s="190">
        <f t="shared" si="7"/>
        <v>0</v>
      </c>
      <c r="J27" s="191"/>
      <c r="K27" s="192"/>
      <c r="L27" s="190">
        <f t="shared" si="8"/>
        <v>0</v>
      </c>
    </row>
    <row r="28" spans="1:13" s="25" customFormat="1" ht="15.95" customHeight="1" x14ac:dyDescent="0.2">
      <c r="A28" s="185" t="s">
        <v>14</v>
      </c>
      <c r="B28" s="185">
        <f>COUNT(B23:B27)</f>
        <v>0</v>
      </c>
      <c r="C28" s="185"/>
      <c r="D28" s="186">
        <f>SUM(D23:D27)</f>
        <v>0</v>
      </c>
      <c r="E28" s="186">
        <f>SUM(E23:E27)</f>
        <v>0</v>
      </c>
      <c r="F28" s="41"/>
      <c r="G28" s="28">
        <f>SUM(G23:G27)</f>
        <v>0</v>
      </c>
      <c r="H28" s="28"/>
      <c r="I28" s="28">
        <f>SUM(I23:I27)</f>
        <v>0</v>
      </c>
      <c r="J28" s="29"/>
      <c r="K28" s="30"/>
      <c r="L28" s="28">
        <f>SUM(L23:L27)</f>
        <v>0</v>
      </c>
    </row>
    <row r="29" spans="1:13" s="25" customFormat="1" ht="15.95" customHeight="1" x14ac:dyDescent="0.2">
      <c r="A29" s="21"/>
      <c r="B29" s="21"/>
      <c r="C29" s="21"/>
      <c r="D29" s="20"/>
      <c r="E29" s="19"/>
      <c r="F29" s="97"/>
      <c r="G29" s="26"/>
      <c r="H29" s="26"/>
      <c r="I29" s="26"/>
      <c r="J29" s="98"/>
      <c r="K29" s="99"/>
    </row>
    <row r="30" spans="1:13" s="25" customFormat="1" ht="15.95" customHeight="1" thickBot="1" x14ac:dyDescent="0.25">
      <c r="A30" s="43" t="s">
        <v>11</v>
      </c>
      <c r="B30" s="43"/>
      <c r="C30" s="201" t="s">
        <v>21</v>
      </c>
      <c r="D30" s="198"/>
      <c r="E30" s="199"/>
      <c r="F30" s="200"/>
      <c r="G30" s="190"/>
      <c r="H30" s="190"/>
      <c r="I30" s="190"/>
      <c r="J30" s="191"/>
      <c r="K30" s="192"/>
      <c r="L30" s="193"/>
    </row>
    <row r="31" spans="1:13" s="25" customFormat="1" ht="15.95" customHeight="1" x14ac:dyDescent="0.2">
      <c r="A31" s="185" t="s">
        <v>14</v>
      </c>
      <c r="B31" s="185">
        <f>COUNT(#REF!)</f>
        <v>0</v>
      </c>
      <c r="C31" s="185"/>
      <c r="D31" s="186">
        <f>SUM(D30:D30)</f>
        <v>0</v>
      </c>
      <c r="E31" s="186">
        <f>SUM(E30:E30)</f>
        <v>0</v>
      </c>
      <c r="F31" s="217"/>
      <c r="G31" s="217">
        <f t="shared" ref="G31" si="9">SUM(G30:G30)</f>
        <v>0</v>
      </c>
      <c r="H31" s="28"/>
      <c r="I31" s="28"/>
      <c r="J31" s="29"/>
      <c r="K31" s="30"/>
      <c r="L31" s="28">
        <f>SUM(L30)</f>
        <v>0</v>
      </c>
    </row>
    <row r="32" spans="1:13" s="25" customFormat="1" ht="15.95" customHeight="1" x14ac:dyDescent="0.2">
      <c r="A32" s="21"/>
      <c r="B32" s="21"/>
      <c r="C32" s="21"/>
      <c r="D32" s="20"/>
      <c r="E32" s="19"/>
      <c r="F32" s="97"/>
      <c r="G32" s="26"/>
      <c r="H32" s="26"/>
      <c r="I32" s="26"/>
      <c r="J32" s="98"/>
      <c r="K32" s="99"/>
      <c r="L32" s="26"/>
    </row>
    <row r="33" spans="1:12" s="25" customFormat="1" ht="15.95" customHeight="1" thickBot="1" x14ac:dyDescent="0.25">
      <c r="A33" s="43" t="s">
        <v>12</v>
      </c>
      <c r="B33" s="43"/>
      <c r="C33" s="201" t="s">
        <v>21</v>
      </c>
      <c r="D33" s="198"/>
      <c r="E33" s="199"/>
      <c r="F33" s="200"/>
      <c r="G33" s="190"/>
      <c r="H33" s="190"/>
      <c r="I33" s="190"/>
      <c r="J33" s="191"/>
      <c r="K33" s="192"/>
      <c r="L33" s="190"/>
    </row>
    <row r="34" spans="1:12" ht="15.95" customHeight="1" x14ac:dyDescent="0.2">
      <c r="A34" s="185" t="s">
        <v>14</v>
      </c>
      <c r="B34" s="185">
        <f>COUNT(B40B34:B33)</f>
        <v>0</v>
      </c>
      <c r="C34" s="185"/>
      <c r="D34" s="186">
        <f>SUM(D33:D33)</f>
        <v>0</v>
      </c>
      <c r="E34" s="186">
        <f>SUM(E33:E33)</f>
        <v>0</v>
      </c>
      <c r="F34" s="217"/>
      <c r="G34" s="217">
        <f t="shared" ref="G34" si="10">SUM(G33:G33)</f>
        <v>0</v>
      </c>
      <c r="H34" s="28"/>
      <c r="I34" s="28"/>
      <c r="J34" s="32"/>
      <c r="K34" s="33"/>
      <c r="L34" s="28">
        <f>SUM(L33)</f>
        <v>0</v>
      </c>
    </row>
    <row r="35" spans="1:12" ht="15.95" customHeight="1" x14ac:dyDescent="0.2">
      <c r="A35" s="21"/>
      <c r="B35" s="21"/>
      <c r="C35" s="21"/>
      <c r="D35" s="20"/>
      <c r="E35" s="19"/>
      <c r="F35" s="105"/>
      <c r="G35" s="26"/>
      <c r="H35" s="2"/>
      <c r="I35" s="2"/>
    </row>
    <row r="36" spans="1:12" ht="15.95" customHeight="1" x14ac:dyDescent="0.25">
      <c r="A36" s="214"/>
      <c r="B36" s="216">
        <f>SUM(B34+B31+B28+B20+B14+B11)</f>
        <v>0</v>
      </c>
      <c r="C36" s="212" t="s">
        <v>10</v>
      </c>
      <c r="D36" s="18">
        <f>D34+D31+D28+D20+D14+D11</f>
        <v>0</v>
      </c>
      <c r="E36" s="18">
        <f>E34+E31+E28+E20+E14+E11</f>
        <v>0</v>
      </c>
      <c r="F36" s="46"/>
      <c r="G36" s="47">
        <f>G34+G31+G28+G20+G14+G11</f>
        <v>0</v>
      </c>
      <c r="H36" s="47">
        <f>H34+H31+H28+H20+H14+H11</f>
        <v>0</v>
      </c>
      <c r="I36" s="47">
        <f>I20+I14+I11+I28+I31+I34</f>
        <v>0</v>
      </c>
      <c r="J36" s="35"/>
      <c r="K36" s="33"/>
      <c r="L36" s="28">
        <f>L20+L14</f>
        <v>0</v>
      </c>
    </row>
    <row r="37" spans="1:12" ht="15.95" customHeight="1" x14ac:dyDescent="0.2">
      <c r="A37" s="5"/>
      <c r="B37" s="5"/>
      <c r="C37" s="5"/>
      <c r="D37" s="6"/>
      <c r="E37" s="7"/>
      <c r="F37" s="8"/>
      <c r="G37" s="9"/>
    </row>
    <row r="38" spans="1:12" ht="15.95" customHeight="1" x14ac:dyDescent="0.2"/>
    <row r="39" spans="1:12" ht="15.95" customHeight="1" x14ac:dyDescent="0.2"/>
    <row r="40" spans="1:12" ht="15.95" customHeight="1" x14ac:dyDescent="0.2"/>
    <row r="41" spans="1:12" ht="15.95" customHeight="1" x14ac:dyDescent="0.2">
      <c r="K41" s="2"/>
    </row>
    <row r="42" spans="1:12" ht="15.95" customHeight="1" x14ac:dyDescent="0.2"/>
    <row r="43" spans="1:12" ht="15.95" customHeight="1" x14ac:dyDescent="0.2"/>
    <row r="44" spans="1:12" ht="15.95" customHeight="1" x14ac:dyDescent="0.2">
      <c r="D44"/>
      <c r="F44"/>
      <c r="G44"/>
    </row>
    <row r="45" spans="1:12" ht="15.95" customHeight="1" x14ac:dyDescent="0.2">
      <c r="D45"/>
      <c r="F45"/>
      <c r="G45"/>
    </row>
    <row r="46" spans="1:12" ht="15.95" customHeight="1" x14ac:dyDescent="0.2">
      <c r="D46"/>
      <c r="F46"/>
      <c r="G46"/>
    </row>
    <row r="47" spans="1:12" ht="15.95" customHeight="1" x14ac:dyDescent="0.2">
      <c r="D47"/>
      <c r="F47"/>
      <c r="G47"/>
    </row>
    <row r="48" spans="1:12" ht="15.95" customHeight="1" x14ac:dyDescent="0.2">
      <c r="D48"/>
      <c r="F48"/>
      <c r="G48"/>
    </row>
    <row r="49" spans="2:7" ht="15.95" customHeight="1" x14ac:dyDescent="0.2">
      <c r="D49"/>
      <c r="F49"/>
      <c r="G49"/>
    </row>
    <row r="50" spans="2:7" ht="15.95" customHeight="1" x14ac:dyDescent="0.2">
      <c r="D50"/>
      <c r="F50"/>
      <c r="G50"/>
    </row>
    <row r="51" spans="2:7" ht="15.95" customHeight="1" x14ac:dyDescent="0.2">
      <c r="D51"/>
      <c r="F51"/>
      <c r="G51"/>
    </row>
    <row r="52" spans="2:7" ht="15.95" customHeight="1" x14ac:dyDescent="0.2">
      <c r="D52"/>
      <c r="F52"/>
      <c r="G52"/>
    </row>
    <row r="53" spans="2:7" ht="15.95" customHeight="1" x14ac:dyDescent="0.2">
      <c r="D53"/>
      <c r="F53"/>
      <c r="G53"/>
    </row>
    <row r="54" spans="2:7" ht="15.95" customHeight="1" x14ac:dyDescent="0.2">
      <c r="D54"/>
      <c r="F54"/>
      <c r="G54"/>
    </row>
    <row r="55" spans="2:7" ht="15.95" customHeight="1" x14ac:dyDescent="0.2">
      <c r="D55"/>
      <c r="F55"/>
      <c r="G55"/>
    </row>
    <row r="56" spans="2:7" ht="15.95" customHeight="1" x14ac:dyDescent="0.2">
      <c r="D56"/>
      <c r="F56"/>
      <c r="G56"/>
    </row>
    <row r="57" spans="2:7" ht="15.95" customHeight="1" x14ac:dyDescent="0.2">
      <c r="D57"/>
      <c r="F57"/>
      <c r="G57"/>
    </row>
    <row r="58" spans="2:7" ht="15.95" customHeight="1" x14ac:dyDescent="0.2">
      <c r="D58"/>
      <c r="F58"/>
      <c r="G58"/>
    </row>
    <row r="62" spans="2:7" x14ac:dyDescent="0.2">
      <c r="B62" s="1"/>
      <c r="C62" s="1"/>
      <c r="D62"/>
      <c r="F62"/>
      <c r="G62"/>
    </row>
    <row r="63" spans="2:7" x14ac:dyDescent="0.2">
      <c r="B63" s="1"/>
      <c r="C63" s="1"/>
      <c r="D63"/>
      <c r="F63"/>
      <c r="G63"/>
    </row>
    <row r="64" spans="2:7" x14ac:dyDescent="0.2">
      <c r="B64" s="1"/>
      <c r="C64" s="1"/>
      <c r="D64"/>
      <c r="F64"/>
      <c r="G64"/>
    </row>
    <row r="65" spans="2:7" x14ac:dyDescent="0.2">
      <c r="B65" s="1"/>
      <c r="C65" s="1"/>
      <c r="D65"/>
      <c r="F65"/>
      <c r="G65"/>
    </row>
    <row r="66" spans="2:7" x14ac:dyDescent="0.2">
      <c r="B66" s="1"/>
      <c r="C66" s="1"/>
      <c r="D66"/>
      <c r="F66"/>
      <c r="G66"/>
    </row>
    <row r="67" spans="2:7" x14ac:dyDescent="0.2">
      <c r="B67" s="1"/>
      <c r="C67" s="1"/>
      <c r="D67"/>
      <c r="F67"/>
      <c r="G67"/>
    </row>
    <row r="68" spans="2:7" x14ac:dyDescent="0.2">
      <c r="B68" s="1"/>
      <c r="C68" s="1"/>
      <c r="D68"/>
      <c r="F68"/>
      <c r="G68"/>
    </row>
    <row r="69" spans="2:7" x14ac:dyDescent="0.2">
      <c r="B69" s="1"/>
      <c r="C69" s="1"/>
      <c r="D69"/>
      <c r="F69"/>
      <c r="G69"/>
    </row>
    <row r="70" spans="2:7" x14ac:dyDescent="0.2">
      <c r="B70" s="1"/>
      <c r="C70" s="1"/>
      <c r="D70"/>
      <c r="F70"/>
      <c r="G70"/>
    </row>
  </sheetData>
  <mergeCells count="9">
    <mergeCell ref="I3:I4"/>
    <mergeCell ref="A1:D2"/>
    <mergeCell ref="A3:D3"/>
    <mergeCell ref="N3:N4"/>
    <mergeCell ref="F3:F4"/>
    <mergeCell ref="L3:L4"/>
    <mergeCell ref="K3:K4"/>
    <mergeCell ref="J3:J4"/>
    <mergeCell ref="M3:M4"/>
  </mergeCells>
  <printOptions horizontalCentered="1"/>
  <pageMargins left="0.75" right="0.75" top="1" bottom="1" header="0.5" footer="0.5"/>
  <pageSetup scale="87" orientation="portrait" r:id="rId1"/>
  <headerFooter alignWithMargins="0"/>
  <rowBreaks count="1" manualBreakCount="1">
    <brk id="36" max="6" man="1"/>
  </rowBreaks>
  <customProperties>
    <customPr name="_pios_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57"/>
  <sheetViews>
    <sheetView zoomScale="80" zoomScaleNormal="80" zoomScaleSheetLayoutView="90" workbookViewId="0">
      <pane ySplit="4" topLeftCell="A35" activePane="bottomLeft" state="frozen"/>
      <selection pane="bottomLeft" activeCell="D38" sqref="D38"/>
    </sheetView>
  </sheetViews>
  <sheetFormatPr defaultRowHeight="12.75" x14ac:dyDescent="0.2"/>
  <cols>
    <col min="1" max="1" width="12.5703125" customWidth="1"/>
    <col min="2" max="2" width="11.85546875" customWidth="1"/>
    <col min="3" max="3" width="26.85546875" customWidth="1"/>
    <col min="4" max="4" width="14.28515625" customWidth="1"/>
    <col min="5" max="5" width="9.140625" customWidth="1"/>
    <col min="6" max="6" width="9.140625" style="224" customWidth="1"/>
    <col min="7" max="7" width="17.7109375" customWidth="1"/>
    <col min="8" max="8" width="9.42578125" customWidth="1"/>
    <col min="9" max="9" width="12.85546875" customWidth="1"/>
    <col min="10" max="10" width="12.7109375" customWidth="1"/>
    <col min="11" max="12" width="11.5703125" customWidth="1"/>
    <col min="13" max="13" width="12.140625" style="1" customWidth="1"/>
    <col min="14" max="14" width="101.85546875" customWidth="1"/>
    <col min="16" max="16" width="26.5703125" customWidth="1"/>
  </cols>
  <sheetData>
    <row r="1" spans="1:16" ht="18.75" thickBot="1" x14ac:dyDescent="0.3">
      <c r="A1" s="272" t="s">
        <v>52</v>
      </c>
      <c r="B1" s="272"/>
      <c r="C1" s="272"/>
      <c r="D1" s="272"/>
      <c r="E1" s="273"/>
      <c r="F1" s="273"/>
      <c r="G1" s="273"/>
      <c r="H1" s="273"/>
      <c r="I1" s="273"/>
      <c r="J1" s="273"/>
      <c r="K1" s="273"/>
      <c r="L1" s="273"/>
      <c r="M1" s="273"/>
      <c r="N1" s="273"/>
    </row>
    <row r="2" spans="1:16" ht="19.5" customHeight="1" thickTop="1" thickBot="1" x14ac:dyDescent="0.35">
      <c r="A2" s="274" t="s">
        <v>55</v>
      </c>
      <c r="B2" s="275"/>
      <c r="C2" s="275"/>
      <c r="D2" s="276"/>
      <c r="E2" s="106"/>
      <c r="F2" s="220"/>
      <c r="G2" s="106"/>
      <c r="H2" s="106"/>
      <c r="I2" s="106"/>
      <c r="J2" s="106"/>
      <c r="K2" s="106"/>
      <c r="L2" s="106"/>
      <c r="M2" s="106"/>
      <c r="N2" s="106"/>
    </row>
    <row r="3" spans="1:16" ht="19.5" customHeight="1" thickBot="1" x14ac:dyDescent="0.3">
      <c r="A3" s="53"/>
      <c r="B3" s="53"/>
      <c r="C3" s="53"/>
      <c r="D3" s="53"/>
      <c r="E3" s="53"/>
      <c r="F3" s="221"/>
      <c r="G3" s="53"/>
      <c r="H3" s="54"/>
      <c r="I3" s="54"/>
      <c r="J3" s="270" t="s">
        <v>16</v>
      </c>
      <c r="K3" s="270" t="s">
        <v>17</v>
      </c>
      <c r="L3" s="270" t="s">
        <v>51</v>
      </c>
      <c r="M3" s="270" t="s">
        <v>18</v>
      </c>
      <c r="N3" s="25"/>
    </row>
    <row r="4" spans="1:16" ht="17.25" customHeight="1" thickBot="1" x14ac:dyDescent="0.25">
      <c r="A4" s="55" t="s">
        <v>8</v>
      </c>
      <c r="B4" s="55" t="s">
        <v>0</v>
      </c>
      <c r="C4" s="55" t="s">
        <v>20</v>
      </c>
      <c r="D4" s="56" t="s">
        <v>1</v>
      </c>
      <c r="E4" s="55" t="s">
        <v>3</v>
      </c>
      <c r="F4" s="57" t="s">
        <v>7</v>
      </c>
      <c r="G4" s="58" t="s">
        <v>9</v>
      </c>
      <c r="H4" s="58" t="s">
        <v>28</v>
      </c>
      <c r="I4" s="58" t="s">
        <v>19</v>
      </c>
      <c r="J4" s="271"/>
      <c r="K4" s="271"/>
      <c r="L4" s="271"/>
      <c r="M4" s="271"/>
      <c r="N4" s="66" t="s">
        <v>27</v>
      </c>
    </row>
    <row r="5" spans="1:16" ht="17.25" customHeight="1" x14ac:dyDescent="0.2">
      <c r="A5" s="61"/>
      <c r="B5" s="61"/>
      <c r="C5" s="61"/>
      <c r="D5" s="155"/>
      <c r="E5" s="61"/>
      <c r="F5" s="175">
        <v>0.5</v>
      </c>
      <c r="G5" s="177">
        <f>D5*F5</f>
        <v>0</v>
      </c>
      <c r="H5" s="26"/>
      <c r="I5" s="36"/>
      <c r="J5" s="34"/>
      <c r="K5" s="34"/>
      <c r="L5" s="36">
        <f>H5*K5</f>
        <v>0</v>
      </c>
      <c r="M5" s="59"/>
      <c r="N5" s="66"/>
    </row>
    <row r="6" spans="1:16" ht="17.25" customHeight="1" x14ac:dyDescent="0.2">
      <c r="A6" s="61" t="s">
        <v>4</v>
      </c>
      <c r="B6" s="61"/>
      <c r="C6" s="61"/>
      <c r="D6" s="155"/>
      <c r="E6" s="61"/>
      <c r="F6" s="175">
        <v>0.5</v>
      </c>
      <c r="G6" s="177">
        <f t="shared" ref="G6:G8" si="0">D6*F6</f>
        <v>0</v>
      </c>
      <c r="H6" s="26"/>
      <c r="I6" s="36"/>
      <c r="J6" s="34"/>
      <c r="K6" s="34"/>
      <c r="L6" s="36">
        <f t="shared" ref="L6:L8" si="1">H6*K6</f>
        <v>0</v>
      </c>
      <c r="M6" s="59"/>
      <c r="N6" s="66"/>
    </row>
    <row r="7" spans="1:16" ht="17.25" customHeight="1" x14ac:dyDescent="0.2">
      <c r="A7" s="61"/>
      <c r="B7" s="61"/>
      <c r="C7" s="61"/>
      <c r="D7" s="155"/>
      <c r="E7" s="61"/>
      <c r="F7" s="175">
        <v>0.5</v>
      </c>
      <c r="G7" s="177">
        <f t="shared" si="0"/>
        <v>0</v>
      </c>
      <c r="H7" s="26"/>
      <c r="I7" s="36"/>
      <c r="J7" s="34"/>
      <c r="K7" s="34"/>
      <c r="L7" s="36">
        <f>H7*K7</f>
        <v>0</v>
      </c>
      <c r="M7" s="59"/>
      <c r="N7" s="66"/>
    </row>
    <row r="8" spans="1:16" ht="17.100000000000001" customHeight="1" thickBot="1" x14ac:dyDescent="0.25">
      <c r="A8" s="156"/>
      <c r="B8" s="156"/>
      <c r="C8" s="157"/>
      <c r="D8" s="158"/>
      <c r="E8" s="159"/>
      <c r="F8" s="160">
        <v>0.5</v>
      </c>
      <c r="G8" s="178">
        <f t="shared" si="0"/>
        <v>0</v>
      </c>
      <c r="H8" s="118"/>
      <c r="I8" s="119"/>
      <c r="J8" s="120"/>
      <c r="K8" s="120"/>
      <c r="L8" s="119">
        <f t="shared" si="1"/>
        <v>0</v>
      </c>
      <c r="M8" s="148"/>
      <c r="N8" s="161"/>
    </row>
    <row r="9" spans="1:16" ht="17.100000000000001" customHeight="1" x14ac:dyDescent="0.25">
      <c r="A9" s="126" t="s">
        <v>15</v>
      </c>
      <c r="B9" s="126">
        <f>COUNT(B8:B8)</f>
        <v>0</v>
      </c>
      <c r="C9" s="126"/>
      <c r="D9" s="113">
        <f>SUM(D8:D8)</f>
        <v>0</v>
      </c>
      <c r="E9" s="127">
        <f>SUM(E8:E8)</f>
        <v>0</v>
      </c>
      <c r="F9" s="133"/>
      <c r="G9" s="129">
        <f>SUM(G5:G8)</f>
        <v>0</v>
      </c>
      <c r="H9" s="60"/>
      <c r="I9" s="60">
        <f>SUM(I5:I8)</f>
        <v>0</v>
      </c>
      <c r="J9" s="60"/>
      <c r="K9" s="132">
        <f>SUM(K5:K8)</f>
        <v>0</v>
      </c>
      <c r="L9" s="60">
        <f>SUM(L5:L8)</f>
        <v>0</v>
      </c>
      <c r="M9" s="131"/>
    </row>
    <row r="10" spans="1:16" ht="17.100000000000001" customHeight="1" x14ac:dyDescent="0.2">
      <c r="A10" s="108"/>
      <c r="B10" s="109"/>
      <c r="C10" s="109"/>
      <c r="D10" s="110"/>
      <c r="E10" s="12"/>
      <c r="F10" s="13"/>
      <c r="G10" s="11"/>
      <c r="H10" s="2"/>
      <c r="I10" s="36"/>
      <c r="J10" s="36"/>
      <c r="K10" s="34"/>
      <c r="L10" s="36"/>
      <c r="M10" s="35"/>
    </row>
    <row r="11" spans="1:16" ht="17.100000000000001" customHeight="1" x14ac:dyDescent="0.2">
      <c r="A11" s="162" t="s">
        <v>13</v>
      </c>
      <c r="B11" s="225"/>
      <c r="C11" s="164"/>
      <c r="D11" s="165"/>
      <c r="E11" s="166"/>
      <c r="F11" s="167"/>
      <c r="G11" s="168"/>
      <c r="H11" s="226"/>
      <c r="I11" s="179"/>
      <c r="J11" s="179"/>
      <c r="K11" s="180"/>
      <c r="L11" s="179"/>
      <c r="M11" s="181"/>
      <c r="N11" s="145"/>
      <c r="O11" s="51"/>
      <c r="P11" s="51"/>
    </row>
    <row r="12" spans="1:16" ht="17.100000000000001" customHeight="1" x14ac:dyDescent="0.2">
      <c r="A12" s="169"/>
      <c r="B12" s="169"/>
      <c r="C12" s="169"/>
      <c r="D12" s="171"/>
      <c r="E12" s="173"/>
      <c r="F12" s="175">
        <v>0.5</v>
      </c>
      <c r="G12" s="177">
        <f>D12*F12</f>
        <v>0</v>
      </c>
      <c r="H12" s="107"/>
      <c r="I12" s="36">
        <f t="shared" ref="I12:I49" si="2">H12*D12</f>
        <v>0</v>
      </c>
      <c r="J12" s="36"/>
      <c r="K12" s="34"/>
      <c r="L12" s="36">
        <f>H12*K12</f>
        <v>0</v>
      </c>
      <c r="M12" s="59"/>
      <c r="N12" s="281"/>
      <c r="O12" s="51"/>
      <c r="P12" s="51"/>
    </row>
    <row r="13" spans="1:16" ht="17.100000000000001" customHeight="1" x14ac:dyDescent="0.2">
      <c r="A13" s="169"/>
      <c r="B13" s="169"/>
      <c r="C13" s="169"/>
      <c r="D13" s="171"/>
      <c r="E13" s="173"/>
      <c r="F13" s="175">
        <v>0.5</v>
      </c>
      <c r="G13" s="177">
        <f t="shared" ref="G13:G16" si="3">D13*F13</f>
        <v>0</v>
      </c>
      <c r="H13" s="107"/>
      <c r="I13" s="36">
        <f t="shared" si="2"/>
        <v>0</v>
      </c>
      <c r="J13" s="36"/>
      <c r="K13" s="34"/>
      <c r="L13" s="36">
        <f>H13*K13</f>
        <v>0</v>
      </c>
      <c r="M13" s="59"/>
      <c r="N13" s="281"/>
      <c r="O13" s="51"/>
      <c r="P13" s="51"/>
    </row>
    <row r="14" spans="1:16" ht="17.100000000000001" customHeight="1" x14ac:dyDescent="0.2">
      <c r="A14" s="169"/>
      <c r="B14" s="169"/>
      <c r="C14" s="169"/>
      <c r="D14" s="171"/>
      <c r="E14" s="173"/>
      <c r="F14" s="175">
        <v>0.5</v>
      </c>
      <c r="G14" s="177">
        <f t="shared" si="3"/>
        <v>0</v>
      </c>
      <c r="H14" s="107"/>
      <c r="I14" s="36">
        <f t="shared" si="2"/>
        <v>0</v>
      </c>
      <c r="J14" s="36"/>
      <c r="K14" s="34"/>
      <c r="L14" s="36">
        <f t="shared" ref="L14:L54" si="4">H14*K14</f>
        <v>0</v>
      </c>
      <c r="M14" s="59"/>
      <c r="N14" s="163"/>
      <c r="O14" s="51"/>
      <c r="P14" s="51"/>
    </row>
    <row r="15" spans="1:16" ht="17.100000000000001" customHeight="1" x14ac:dyDescent="0.2">
      <c r="A15" s="169"/>
      <c r="B15" s="169"/>
      <c r="C15" s="169"/>
      <c r="D15" s="171"/>
      <c r="E15" s="173"/>
      <c r="F15" s="175">
        <v>0.5</v>
      </c>
      <c r="G15" s="177">
        <f t="shared" si="3"/>
        <v>0</v>
      </c>
      <c r="H15" s="107"/>
      <c r="I15" s="36">
        <f t="shared" si="2"/>
        <v>0</v>
      </c>
      <c r="J15" s="36"/>
      <c r="K15" s="34"/>
      <c r="L15" s="36">
        <f t="shared" si="4"/>
        <v>0</v>
      </c>
      <c r="M15" s="59"/>
      <c r="N15" s="163"/>
      <c r="O15" s="51"/>
      <c r="P15" s="51"/>
    </row>
    <row r="16" spans="1:16" ht="17.100000000000001" customHeight="1" x14ac:dyDescent="0.2">
      <c r="A16" s="169"/>
      <c r="B16" s="169"/>
      <c r="C16" s="169"/>
      <c r="D16" s="171"/>
      <c r="E16" s="173"/>
      <c r="F16" s="175">
        <v>0.5</v>
      </c>
      <c r="G16" s="177">
        <f t="shared" si="3"/>
        <v>0</v>
      </c>
      <c r="H16" s="107"/>
      <c r="I16" s="36">
        <f t="shared" si="2"/>
        <v>0</v>
      </c>
      <c r="J16" s="36"/>
      <c r="K16" s="34"/>
      <c r="L16" s="36">
        <f t="shared" si="4"/>
        <v>0</v>
      </c>
      <c r="M16" s="59"/>
      <c r="N16" s="163"/>
      <c r="O16" s="51"/>
      <c r="P16" s="51"/>
    </row>
    <row r="17" spans="1:22" ht="17.100000000000001" customHeight="1" thickBot="1" x14ac:dyDescent="0.25">
      <c r="A17" s="170"/>
      <c r="B17" s="170"/>
      <c r="C17" s="170"/>
      <c r="D17" s="172"/>
      <c r="E17" s="174"/>
      <c r="F17" s="176"/>
      <c r="G17" s="178"/>
      <c r="H17" s="118"/>
      <c r="I17" s="119">
        <f t="shared" si="2"/>
        <v>0</v>
      </c>
      <c r="J17" s="119"/>
      <c r="K17" s="120"/>
      <c r="L17" s="119">
        <f t="shared" si="4"/>
        <v>0</v>
      </c>
      <c r="M17" s="148"/>
      <c r="N17" s="161"/>
      <c r="O17" s="51"/>
      <c r="P17" s="51"/>
    </row>
    <row r="18" spans="1:22" ht="17.100000000000001" customHeight="1" x14ac:dyDescent="0.25">
      <c r="A18" s="126" t="s">
        <v>15</v>
      </c>
      <c r="B18" s="126">
        <f>COUNT(B11:B17)</f>
        <v>0</v>
      </c>
      <c r="C18" s="126"/>
      <c r="D18" s="113">
        <f>SUM(D11:D17)</f>
        <v>0</v>
      </c>
      <c r="E18" s="127">
        <f>SUM(E12:E17)</f>
        <v>0</v>
      </c>
      <c r="F18" s="133"/>
      <c r="G18" s="129">
        <f>SUM(G11:G17)</f>
        <v>0</v>
      </c>
      <c r="H18" s="60"/>
      <c r="I18" s="60">
        <f>SUM(I11:I17)</f>
        <v>0</v>
      </c>
      <c r="J18" s="134"/>
      <c r="K18" s="132">
        <f>SUM(K12:K17)</f>
        <v>0</v>
      </c>
      <c r="L18" s="60">
        <f>SUM(L12:L17)</f>
        <v>0</v>
      </c>
      <c r="M18" s="131"/>
    </row>
    <row r="19" spans="1:22" ht="17.100000000000001" customHeight="1" x14ac:dyDescent="0.2">
      <c r="A19" s="109"/>
      <c r="B19" s="109"/>
      <c r="C19" s="109"/>
      <c r="D19" s="110"/>
      <c r="E19" s="12"/>
      <c r="F19" s="13"/>
      <c r="G19" s="11"/>
      <c r="H19" s="2"/>
      <c r="I19" s="36"/>
      <c r="J19" s="37"/>
      <c r="K19" s="38"/>
      <c r="L19" s="36"/>
      <c r="M19" s="59"/>
    </row>
    <row r="20" spans="1:22" ht="17.100000000000001" customHeight="1" x14ac:dyDescent="0.2">
      <c r="A20" s="109" t="s">
        <v>6</v>
      </c>
      <c r="B20" s="109"/>
      <c r="C20" s="109"/>
      <c r="D20" s="110"/>
      <c r="E20" s="12"/>
      <c r="F20" s="13"/>
      <c r="G20" s="11"/>
      <c r="H20" s="107"/>
      <c r="I20" s="36"/>
      <c r="J20" s="34"/>
      <c r="K20" s="36"/>
      <c r="L20" s="36"/>
      <c r="M20" s="59"/>
      <c r="N20" s="277"/>
    </row>
    <row r="21" spans="1:22" ht="17.100000000000001" customHeight="1" x14ac:dyDescent="0.2">
      <c r="A21" s="109"/>
      <c r="B21" s="109"/>
      <c r="C21" s="109"/>
      <c r="D21" s="110"/>
      <c r="E21" s="12"/>
      <c r="F21" s="13">
        <v>0.5</v>
      </c>
      <c r="G21" s="11">
        <f t="shared" ref="G21" si="5">D21*F21</f>
        <v>0</v>
      </c>
      <c r="H21" s="107"/>
      <c r="I21" s="36">
        <f t="shared" si="2"/>
        <v>0</v>
      </c>
      <c r="J21" s="34"/>
      <c r="K21" s="36"/>
      <c r="L21" s="36">
        <f t="shared" si="4"/>
        <v>0</v>
      </c>
      <c r="M21" s="59"/>
      <c r="N21" s="278"/>
      <c r="Q21" s="1"/>
      <c r="R21" s="1"/>
      <c r="S21" s="3"/>
      <c r="U21" s="4"/>
      <c r="V21" s="2"/>
    </row>
    <row r="22" spans="1:22" ht="17.100000000000001" customHeight="1" x14ac:dyDescent="0.2">
      <c r="A22" s="109"/>
      <c r="B22" s="109"/>
      <c r="C22" s="109"/>
      <c r="D22" s="110"/>
      <c r="E22" s="12"/>
      <c r="F22" s="13">
        <v>0.5</v>
      </c>
      <c r="G22" s="11">
        <f>D22*F22</f>
        <v>0</v>
      </c>
      <c r="H22" s="107"/>
      <c r="I22" s="36">
        <f t="shared" si="2"/>
        <v>0</v>
      </c>
      <c r="J22" s="34"/>
      <c r="K22" s="36"/>
      <c r="L22" s="36">
        <f t="shared" si="4"/>
        <v>0</v>
      </c>
      <c r="M22" s="59"/>
      <c r="N22" s="278"/>
      <c r="Q22" s="1"/>
      <c r="R22" s="1"/>
      <c r="S22" s="3"/>
      <c r="U22" s="4"/>
      <c r="V22" s="2"/>
    </row>
    <row r="23" spans="1:22" ht="17.100000000000001" customHeight="1" x14ac:dyDescent="0.2">
      <c r="A23" s="109"/>
      <c r="B23" s="109"/>
      <c r="C23" s="109"/>
      <c r="D23" s="110"/>
      <c r="E23" s="12"/>
      <c r="F23" s="13">
        <v>0.5</v>
      </c>
      <c r="G23" s="11">
        <f>D23*F23</f>
        <v>0</v>
      </c>
      <c r="H23" s="107"/>
      <c r="I23" s="36">
        <f t="shared" si="2"/>
        <v>0</v>
      </c>
      <c r="J23" s="34"/>
      <c r="K23" s="36"/>
      <c r="L23" s="36">
        <f t="shared" si="4"/>
        <v>0</v>
      </c>
      <c r="M23" s="59"/>
      <c r="N23" s="278"/>
      <c r="Q23" s="1"/>
      <c r="R23" s="1"/>
      <c r="S23" s="3"/>
      <c r="U23" s="4"/>
      <c r="V23" s="2"/>
    </row>
    <row r="24" spans="1:22" ht="17.100000000000001" customHeight="1" x14ac:dyDescent="0.2">
      <c r="A24" s="109"/>
      <c r="B24" s="109"/>
      <c r="C24" s="109"/>
      <c r="D24" s="110"/>
      <c r="E24" s="12"/>
      <c r="F24" s="13">
        <v>0.5</v>
      </c>
      <c r="G24" s="11">
        <f t="shared" ref="G24:G27" si="6">D24*F24</f>
        <v>0</v>
      </c>
      <c r="H24" s="107"/>
      <c r="I24" s="36">
        <f t="shared" si="2"/>
        <v>0</v>
      </c>
      <c r="J24" s="34"/>
      <c r="K24" s="36"/>
      <c r="L24" s="36">
        <f t="shared" si="4"/>
        <v>0</v>
      </c>
      <c r="M24" s="59"/>
      <c r="N24" s="278"/>
      <c r="Q24" s="1"/>
      <c r="R24" s="1"/>
      <c r="S24" s="3"/>
      <c r="U24" s="4"/>
      <c r="V24" s="2"/>
    </row>
    <row r="25" spans="1:22" ht="17.100000000000001" customHeight="1" x14ac:dyDescent="0.2">
      <c r="A25" s="109"/>
      <c r="B25" s="109"/>
      <c r="C25" s="109"/>
      <c r="D25" s="110"/>
      <c r="E25" s="12"/>
      <c r="F25" s="13">
        <v>0.5</v>
      </c>
      <c r="G25" s="11">
        <f t="shared" si="6"/>
        <v>0</v>
      </c>
      <c r="H25" s="107"/>
      <c r="I25" s="36">
        <f t="shared" si="2"/>
        <v>0</v>
      </c>
      <c r="J25" s="34"/>
      <c r="K25" s="36"/>
      <c r="L25" s="36">
        <f t="shared" si="4"/>
        <v>0</v>
      </c>
      <c r="M25" s="59"/>
      <c r="N25" s="278"/>
      <c r="Q25" s="1"/>
      <c r="R25" s="1"/>
      <c r="S25" s="3"/>
      <c r="U25" s="4"/>
      <c r="V25" s="2"/>
    </row>
    <row r="26" spans="1:22" ht="17.100000000000001" customHeight="1" x14ac:dyDescent="0.2">
      <c r="A26" s="109"/>
      <c r="B26" s="109"/>
      <c r="C26" s="109"/>
      <c r="D26" s="110"/>
      <c r="E26" s="12"/>
      <c r="F26" s="13">
        <v>0.5</v>
      </c>
      <c r="G26" s="11">
        <f t="shared" si="6"/>
        <v>0</v>
      </c>
      <c r="H26" s="107"/>
      <c r="I26" s="36">
        <f t="shared" si="2"/>
        <v>0</v>
      </c>
      <c r="J26" s="34"/>
      <c r="K26" s="36"/>
      <c r="L26" s="36">
        <f t="shared" si="4"/>
        <v>0</v>
      </c>
      <c r="M26" s="59"/>
      <c r="N26" s="278"/>
      <c r="Q26" s="1"/>
      <c r="R26" s="1"/>
      <c r="S26" s="3"/>
      <c r="U26" s="4"/>
      <c r="V26" s="2"/>
    </row>
    <row r="27" spans="1:22" ht="17.100000000000001" customHeight="1" thickBot="1" x14ac:dyDescent="0.25">
      <c r="A27" s="114"/>
      <c r="B27" s="114"/>
      <c r="C27" s="114"/>
      <c r="D27" s="115"/>
      <c r="E27" s="116"/>
      <c r="F27" s="153">
        <v>0.5</v>
      </c>
      <c r="G27" s="117">
        <f t="shared" si="6"/>
        <v>0</v>
      </c>
      <c r="H27" s="152"/>
      <c r="I27" s="119">
        <f t="shared" si="2"/>
        <v>0</v>
      </c>
      <c r="J27" s="120"/>
      <c r="K27" s="119"/>
      <c r="L27" s="119">
        <f t="shared" si="4"/>
        <v>0</v>
      </c>
      <c r="M27" s="121"/>
      <c r="N27" s="279"/>
      <c r="Q27" s="1"/>
      <c r="R27" s="1"/>
      <c r="S27" s="3"/>
      <c r="U27" s="4"/>
      <c r="V27" s="2"/>
    </row>
    <row r="28" spans="1:22" ht="17.100000000000001" customHeight="1" x14ac:dyDescent="0.25">
      <c r="A28" s="126" t="s">
        <v>15</v>
      </c>
      <c r="B28" s="126">
        <f>COUNT(B20:B27)</f>
        <v>0</v>
      </c>
      <c r="C28" s="126"/>
      <c r="D28" s="113">
        <f>SUM(D21:D27)</f>
        <v>0</v>
      </c>
      <c r="E28" s="127">
        <f>SUM(E21:E27)</f>
        <v>0</v>
      </c>
      <c r="F28" s="133"/>
      <c r="G28" s="129">
        <f>SUM(G20:G27)</f>
        <v>0</v>
      </c>
      <c r="H28" s="60"/>
      <c r="I28" s="60">
        <f>SUM(I20:I27)</f>
        <v>0</v>
      </c>
      <c r="J28" s="60"/>
      <c r="K28" s="132">
        <f>SUM(K21:K27)</f>
        <v>0</v>
      </c>
      <c r="L28" s="60">
        <f>SUM(L21:L27)</f>
        <v>0</v>
      </c>
      <c r="M28" s="131"/>
      <c r="Q28" s="1"/>
      <c r="R28" s="1"/>
      <c r="S28" s="3"/>
      <c r="U28" s="4"/>
      <c r="V28" s="2"/>
    </row>
    <row r="29" spans="1:22" ht="17.100000000000001" customHeight="1" x14ac:dyDescent="0.2">
      <c r="A29" s="109"/>
      <c r="B29" s="109"/>
      <c r="C29" s="109"/>
      <c r="D29" s="110"/>
      <c r="E29" s="12"/>
      <c r="F29" s="13"/>
      <c r="G29" s="11"/>
      <c r="H29" s="2"/>
      <c r="I29" s="36"/>
      <c r="J29" s="36"/>
      <c r="K29" s="38"/>
      <c r="L29" s="36"/>
      <c r="M29" s="35"/>
    </row>
    <row r="30" spans="1:22" ht="17.100000000000001" customHeight="1" x14ac:dyDescent="0.2">
      <c r="A30" s="109" t="s">
        <v>5</v>
      </c>
      <c r="B30" s="109"/>
      <c r="C30" s="109"/>
      <c r="D30" s="110"/>
      <c r="E30" s="12"/>
      <c r="F30" s="139"/>
      <c r="G30" s="140"/>
      <c r="H30" s="107"/>
      <c r="I30" s="36"/>
      <c r="J30" s="37"/>
      <c r="K30" s="38"/>
      <c r="L30" s="36"/>
      <c r="M30" s="59"/>
      <c r="N30" s="145"/>
    </row>
    <row r="31" spans="1:22" ht="17.100000000000001" customHeight="1" x14ac:dyDescent="0.2">
      <c r="A31" s="109"/>
      <c r="B31" s="10"/>
      <c r="C31" s="10"/>
      <c r="D31" s="96"/>
      <c r="E31" s="12"/>
      <c r="F31" s="13">
        <v>0.5</v>
      </c>
      <c r="G31" s="141">
        <f>D31*F31</f>
        <v>0</v>
      </c>
      <c r="H31" s="107"/>
      <c r="I31" s="36">
        <f t="shared" si="2"/>
        <v>0</v>
      </c>
      <c r="J31" s="37"/>
      <c r="K31" s="38"/>
      <c r="L31" s="36">
        <f t="shared" si="4"/>
        <v>0</v>
      </c>
      <c r="M31" s="59"/>
      <c r="N31" s="277"/>
    </row>
    <row r="32" spans="1:22" ht="27" customHeight="1" thickBot="1" x14ac:dyDescent="0.25">
      <c r="A32" s="109"/>
      <c r="B32" s="143"/>
      <c r="C32" s="143"/>
      <c r="D32" s="144"/>
      <c r="E32" s="116"/>
      <c r="F32" s="153">
        <v>0.5</v>
      </c>
      <c r="G32" s="142">
        <f t="shared" ref="G32:G37" si="7">D32*F32</f>
        <v>0</v>
      </c>
      <c r="H32" s="118"/>
      <c r="I32" s="119">
        <f t="shared" si="2"/>
        <v>0</v>
      </c>
      <c r="J32" s="122"/>
      <c r="K32" s="123"/>
      <c r="L32" s="119">
        <f t="shared" si="4"/>
        <v>0</v>
      </c>
      <c r="M32" s="121"/>
      <c r="N32" s="280"/>
    </row>
    <row r="33" spans="1:14" ht="44.25" customHeight="1" x14ac:dyDescent="0.2">
      <c r="A33" s="109"/>
      <c r="B33" s="17"/>
      <c r="C33" s="17"/>
      <c r="D33" s="150"/>
      <c r="E33" s="16"/>
      <c r="F33" s="222">
        <v>0.5</v>
      </c>
      <c r="G33" s="151">
        <f t="shared" si="7"/>
        <v>0</v>
      </c>
      <c r="H33" s="107"/>
      <c r="I33" s="36">
        <f t="shared" si="2"/>
        <v>0</v>
      </c>
      <c r="J33" s="37"/>
      <c r="K33" s="38"/>
      <c r="L33" s="36">
        <f t="shared" si="4"/>
        <v>0</v>
      </c>
      <c r="M33" s="59"/>
      <c r="N33" s="146"/>
    </row>
    <row r="34" spans="1:14" ht="17.100000000000001" customHeight="1" x14ac:dyDescent="0.2">
      <c r="A34" s="109"/>
      <c r="B34" s="10"/>
      <c r="C34" s="10"/>
      <c r="D34" s="96"/>
      <c r="E34" s="12"/>
      <c r="F34" s="13">
        <v>0.5</v>
      </c>
      <c r="G34" s="141">
        <f t="shared" si="7"/>
        <v>0</v>
      </c>
      <c r="H34" s="107"/>
      <c r="I34" s="36">
        <f t="shared" si="2"/>
        <v>0</v>
      </c>
      <c r="J34" s="37"/>
      <c r="K34" s="38"/>
      <c r="L34" s="36">
        <f t="shared" si="4"/>
        <v>0</v>
      </c>
      <c r="M34" s="59"/>
      <c r="N34" s="147"/>
    </row>
    <row r="35" spans="1:14" ht="17.100000000000001" customHeight="1" thickBot="1" x14ac:dyDescent="0.25">
      <c r="A35" s="109"/>
      <c r="B35" s="143"/>
      <c r="C35" s="143"/>
      <c r="D35" s="144"/>
      <c r="E35" s="116"/>
      <c r="F35" s="13">
        <v>0.5</v>
      </c>
      <c r="G35" s="142">
        <f t="shared" si="7"/>
        <v>0</v>
      </c>
      <c r="H35" s="118"/>
      <c r="I35" s="119">
        <f t="shared" si="2"/>
        <v>0</v>
      </c>
      <c r="J35" s="122"/>
      <c r="K35" s="123"/>
      <c r="L35" s="119">
        <f t="shared" si="4"/>
        <v>0</v>
      </c>
      <c r="M35" s="121"/>
      <c r="N35" s="149"/>
    </row>
    <row r="36" spans="1:14" ht="17.100000000000001" customHeight="1" x14ac:dyDescent="0.2">
      <c r="A36" s="109"/>
      <c r="B36" s="17"/>
      <c r="C36" s="17"/>
      <c r="D36" s="150"/>
      <c r="E36" s="16"/>
      <c r="F36" s="13">
        <v>0.5</v>
      </c>
      <c r="G36" s="151">
        <f t="shared" si="7"/>
        <v>0</v>
      </c>
      <c r="H36" s="107"/>
      <c r="I36" s="36">
        <f t="shared" si="2"/>
        <v>0</v>
      </c>
      <c r="J36" s="37"/>
      <c r="K36" s="38"/>
      <c r="L36" s="36">
        <f t="shared" si="4"/>
        <v>0</v>
      </c>
      <c r="M36" s="59"/>
      <c r="N36" s="278"/>
    </row>
    <row r="37" spans="1:14" ht="17.100000000000001" customHeight="1" thickBot="1" x14ac:dyDescent="0.25">
      <c r="A37" s="114"/>
      <c r="B37" s="143"/>
      <c r="C37" s="143"/>
      <c r="D37" s="144"/>
      <c r="E37" s="116"/>
      <c r="F37" s="153">
        <v>0.5</v>
      </c>
      <c r="G37" s="142">
        <f t="shared" si="7"/>
        <v>0</v>
      </c>
      <c r="H37" s="118"/>
      <c r="I37" s="119">
        <f t="shared" si="2"/>
        <v>0</v>
      </c>
      <c r="J37" s="122"/>
      <c r="K37" s="123"/>
      <c r="L37" s="119">
        <f t="shared" si="4"/>
        <v>0</v>
      </c>
      <c r="M37" s="121"/>
      <c r="N37" s="279"/>
    </row>
    <row r="38" spans="1:14" ht="17.100000000000001" customHeight="1" x14ac:dyDescent="0.25">
      <c r="A38" s="126" t="s">
        <v>15</v>
      </c>
      <c r="B38" s="126">
        <f>COUNT(B30:B37)</f>
        <v>0</v>
      </c>
      <c r="C38" s="126"/>
      <c r="D38" s="113">
        <f>SUM(D30:D37)</f>
        <v>0</v>
      </c>
      <c r="E38" s="127">
        <f>SUM(E30:E37)</f>
        <v>0</v>
      </c>
      <c r="F38" s="133"/>
      <c r="G38" s="129">
        <f>SUM(G30:G37)</f>
        <v>0</v>
      </c>
      <c r="H38" s="60"/>
      <c r="I38" s="60">
        <f>SUM(I30:I37)</f>
        <v>0</v>
      </c>
      <c r="J38" s="134"/>
      <c r="K38" s="132">
        <f>SUM(K30:K37)</f>
        <v>0</v>
      </c>
      <c r="L38" s="60">
        <f>SUM(L30:L37)</f>
        <v>0</v>
      </c>
      <c r="M38" s="131"/>
    </row>
    <row r="39" spans="1:14" ht="17.100000000000001" customHeight="1" x14ac:dyDescent="0.25">
      <c r="A39" s="135"/>
      <c r="B39" s="135"/>
      <c r="C39" s="135"/>
      <c r="D39" s="112"/>
      <c r="E39" s="15"/>
      <c r="F39" s="136"/>
      <c r="G39" s="137"/>
      <c r="H39" s="9"/>
      <c r="I39" s="60"/>
      <c r="J39" s="134"/>
      <c r="K39" s="132"/>
      <c r="L39" s="60"/>
      <c r="M39" s="131"/>
    </row>
    <row r="40" spans="1:14" ht="17.100000000000001" customHeight="1" x14ac:dyDescent="0.2">
      <c r="A40" s="109" t="s">
        <v>11</v>
      </c>
      <c r="B40" s="109"/>
      <c r="C40" s="111"/>
      <c r="D40" s="110"/>
      <c r="E40" s="12"/>
      <c r="F40" s="14"/>
      <c r="G40" s="11"/>
      <c r="H40" s="107"/>
      <c r="I40" s="36"/>
      <c r="J40" s="37"/>
      <c r="K40" s="38"/>
      <c r="L40" s="36"/>
      <c r="M40" s="59"/>
      <c r="N40" s="277"/>
    </row>
    <row r="41" spans="1:14" ht="17.100000000000001" customHeight="1" x14ac:dyDescent="0.2">
      <c r="A41" s="109"/>
      <c r="B41" s="10"/>
      <c r="C41" s="10"/>
      <c r="D41" s="96"/>
      <c r="E41" s="12"/>
      <c r="F41" s="14">
        <v>0.5</v>
      </c>
      <c r="G41" s="11">
        <f t="shared" ref="G41:G48" si="8">D41*F41</f>
        <v>0</v>
      </c>
      <c r="H41" s="107"/>
      <c r="I41" s="36">
        <f>H41*D41</f>
        <v>0</v>
      </c>
      <c r="J41" s="37"/>
      <c r="K41" s="38"/>
      <c r="L41" s="36">
        <f t="shared" si="4"/>
        <v>0</v>
      </c>
      <c r="M41" s="59"/>
      <c r="N41" s="278"/>
    </row>
    <row r="42" spans="1:14" ht="17.100000000000001" customHeight="1" x14ac:dyDescent="0.2">
      <c r="A42" s="109"/>
      <c r="B42" s="10"/>
      <c r="C42" s="10"/>
      <c r="D42" s="96"/>
      <c r="E42" s="12"/>
      <c r="F42" s="14">
        <v>0.5</v>
      </c>
      <c r="G42" s="11">
        <f t="shared" si="8"/>
        <v>0</v>
      </c>
      <c r="H42" s="107"/>
      <c r="I42" s="36">
        <f t="shared" si="2"/>
        <v>0</v>
      </c>
      <c r="J42" s="37"/>
      <c r="K42" s="38"/>
      <c r="L42" s="36">
        <f t="shared" si="4"/>
        <v>0</v>
      </c>
      <c r="M42" s="59"/>
      <c r="N42" s="278"/>
    </row>
    <row r="43" spans="1:14" ht="17.100000000000001" customHeight="1" x14ac:dyDescent="0.2">
      <c r="A43" s="109"/>
      <c r="B43" s="10"/>
      <c r="C43" s="10"/>
      <c r="D43" s="96"/>
      <c r="E43" s="12"/>
      <c r="F43" s="14">
        <v>0.5</v>
      </c>
      <c r="G43" s="11">
        <f t="shared" si="8"/>
        <v>0</v>
      </c>
      <c r="H43" s="107"/>
      <c r="I43" s="36">
        <f t="shared" si="2"/>
        <v>0</v>
      </c>
      <c r="J43" s="37"/>
      <c r="K43" s="38"/>
      <c r="L43" s="36">
        <f t="shared" si="4"/>
        <v>0</v>
      </c>
      <c r="M43" s="59"/>
      <c r="N43" s="278"/>
    </row>
    <row r="44" spans="1:14" ht="17.100000000000001" customHeight="1" x14ac:dyDescent="0.2">
      <c r="A44" s="109"/>
      <c r="B44" s="10"/>
      <c r="C44" s="10"/>
      <c r="D44" s="96"/>
      <c r="E44" s="12"/>
      <c r="F44" s="14">
        <v>0.5</v>
      </c>
      <c r="G44" s="11">
        <f t="shared" si="8"/>
        <v>0</v>
      </c>
      <c r="H44" s="107"/>
      <c r="I44" s="36">
        <f t="shared" si="2"/>
        <v>0</v>
      </c>
      <c r="J44" s="37"/>
      <c r="K44" s="38"/>
      <c r="L44" s="36">
        <f t="shared" si="4"/>
        <v>0</v>
      </c>
      <c r="M44" s="59"/>
      <c r="N44" s="278"/>
    </row>
    <row r="45" spans="1:14" ht="17.100000000000001" customHeight="1" x14ac:dyDescent="0.2">
      <c r="A45" s="109"/>
      <c r="B45" s="109"/>
      <c r="C45" s="111"/>
      <c r="D45" s="110"/>
      <c r="E45" s="12"/>
      <c r="F45" s="14">
        <v>0.5</v>
      </c>
      <c r="G45" s="11">
        <f t="shared" si="8"/>
        <v>0</v>
      </c>
      <c r="H45" s="107"/>
      <c r="I45" s="36">
        <f t="shared" si="2"/>
        <v>0</v>
      </c>
      <c r="J45" s="37"/>
      <c r="K45" s="38"/>
      <c r="L45" s="36">
        <f t="shared" si="4"/>
        <v>0</v>
      </c>
      <c r="M45" s="59"/>
      <c r="N45" s="278"/>
    </row>
    <row r="46" spans="1:14" ht="17.100000000000001" customHeight="1" x14ac:dyDescent="0.2">
      <c r="A46" s="109"/>
      <c r="B46" s="109"/>
      <c r="C46" s="111"/>
      <c r="D46" s="110"/>
      <c r="E46" s="12"/>
      <c r="F46" s="14">
        <v>0.5</v>
      </c>
      <c r="G46" s="11">
        <f t="shared" si="8"/>
        <v>0</v>
      </c>
      <c r="H46" s="107"/>
      <c r="I46" s="36">
        <f t="shared" si="2"/>
        <v>0</v>
      </c>
      <c r="J46" s="37"/>
      <c r="K46" s="38"/>
      <c r="L46" s="36">
        <f t="shared" si="4"/>
        <v>0</v>
      </c>
      <c r="M46" s="59"/>
      <c r="N46" s="278"/>
    </row>
    <row r="47" spans="1:14" ht="16.5" customHeight="1" x14ac:dyDescent="0.2">
      <c r="A47" s="109"/>
      <c r="B47" s="109"/>
      <c r="C47" s="111"/>
      <c r="D47" s="110"/>
      <c r="E47" s="12"/>
      <c r="F47" s="14">
        <v>0.5</v>
      </c>
      <c r="G47" s="11">
        <f t="shared" si="8"/>
        <v>0</v>
      </c>
      <c r="H47" s="107"/>
      <c r="I47" s="36">
        <f t="shared" si="2"/>
        <v>0</v>
      </c>
      <c r="J47" s="37"/>
      <c r="K47" s="38"/>
      <c r="L47" s="36">
        <f t="shared" si="4"/>
        <v>0</v>
      </c>
      <c r="M47" s="59"/>
      <c r="N47" s="278"/>
    </row>
    <row r="48" spans="1:14" ht="17.100000000000001" customHeight="1" x14ac:dyDescent="0.2">
      <c r="A48" s="109"/>
      <c r="B48" s="109"/>
      <c r="C48" s="111"/>
      <c r="D48" s="110"/>
      <c r="E48" s="12"/>
      <c r="F48" s="14">
        <v>0.5</v>
      </c>
      <c r="G48" s="11">
        <f t="shared" si="8"/>
        <v>0</v>
      </c>
      <c r="H48" s="107"/>
      <c r="I48" s="36">
        <f t="shared" si="2"/>
        <v>0</v>
      </c>
      <c r="J48" s="37"/>
      <c r="K48" s="38"/>
      <c r="L48" s="36">
        <f t="shared" si="4"/>
        <v>0</v>
      </c>
      <c r="M48" s="59"/>
      <c r="N48" s="278"/>
    </row>
    <row r="49" spans="1:14" ht="17.100000000000001" customHeight="1" thickBot="1" x14ac:dyDescent="0.25">
      <c r="A49" s="114"/>
      <c r="B49" s="114"/>
      <c r="C49" s="124"/>
      <c r="D49" s="115"/>
      <c r="E49" s="116"/>
      <c r="F49" s="154">
        <v>0.5</v>
      </c>
      <c r="G49" s="117">
        <f>D49*F49</f>
        <v>0</v>
      </c>
      <c r="H49" s="152"/>
      <c r="I49" s="119">
        <f t="shared" si="2"/>
        <v>0</v>
      </c>
      <c r="J49" s="122"/>
      <c r="K49" s="123"/>
      <c r="L49" s="119">
        <f t="shared" si="4"/>
        <v>0</v>
      </c>
      <c r="M49" s="121"/>
      <c r="N49" s="279"/>
    </row>
    <row r="50" spans="1:14" ht="17.100000000000001" customHeight="1" x14ac:dyDescent="0.25">
      <c r="A50" s="126" t="s">
        <v>15</v>
      </c>
      <c r="B50" s="126">
        <f>COUNT(B41:B49)</f>
        <v>0</v>
      </c>
      <c r="C50" s="126"/>
      <c r="D50" s="113">
        <f>SUM(D40:D49)</f>
        <v>0</v>
      </c>
      <c r="E50" s="127">
        <f>SUM(E40:E49)</f>
        <v>0</v>
      </c>
      <c r="F50" s="128"/>
      <c r="G50" s="129">
        <f>SUM(G40:G49)</f>
        <v>0</v>
      </c>
      <c r="H50" s="60"/>
      <c r="I50" s="60">
        <f>SUM(I40:I49)</f>
        <v>0</v>
      </c>
      <c r="J50" s="130"/>
      <c r="K50" s="132">
        <f>SUM(K49:K49)</f>
        <v>0</v>
      </c>
      <c r="L50" s="60">
        <f>SUM(L49:L49)</f>
        <v>0</v>
      </c>
      <c r="M50" s="131"/>
    </row>
    <row r="51" spans="1:14" ht="17.100000000000001" customHeight="1" x14ac:dyDescent="0.25">
      <c r="A51" s="109"/>
      <c r="B51" s="109"/>
      <c r="C51" s="109"/>
      <c r="D51" s="112"/>
      <c r="E51" s="96"/>
      <c r="F51" s="14"/>
      <c r="G51" s="11"/>
      <c r="H51" s="2"/>
      <c r="I51" s="60"/>
      <c r="J51" s="34"/>
      <c r="K51" s="38"/>
      <c r="L51" s="36"/>
      <c r="M51" s="35"/>
    </row>
    <row r="52" spans="1:14" ht="17.100000000000001" customHeight="1" x14ac:dyDescent="0.2">
      <c r="A52" s="109" t="s">
        <v>12</v>
      </c>
      <c r="B52" s="109"/>
      <c r="C52" s="111"/>
      <c r="D52" s="110"/>
      <c r="E52" s="12"/>
      <c r="F52" s="14"/>
      <c r="G52" s="11"/>
      <c r="H52" s="107"/>
      <c r="I52" s="36"/>
      <c r="J52" s="34"/>
      <c r="K52" s="38"/>
      <c r="L52" s="36"/>
      <c r="M52" s="35"/>
    </row>
    <row r="53" spans="1:14" ht="17.100000000000001" customHeight="1" x14ac:dyDescent="0.2">
      <c r="A53" s="109"/>
      <c r="B53" s="109"/>
      <c r="C53" s="111"/>
      <c r="D53" s="110"/>
      <c r="E53" s="12"/>
      <c r="F53" s="14">
        <v>0.5</v>
      </c>
      <c r="G53" s="11">
        <f t="shared" ref="G53:G54" si="9">D53*F53</f>
        <v>0</v>
      </c>
      <c r="H53" s="107"/>
      <c r="I53" s="36">
        <f>H53*D53</f>
        <v>0</v>
      </c>
      <c r="J53" s="34"/>
      <c r="K53" s="38"/>
      <c r="L53" s="36">
        <f t="shared" si="4"/>
        <v>0</v>
      </c>
      <c r="M53" s="59"/>
      <c r="N53" s="7"/>
    </row>
    <row r="54" spans="1:14" ht="17.100000000000001" customHeight="1" thickBot="1" x14ac:dyDescent="0.25">
      <c r="A54" s="114"/>
      <c r="B54" s="114"/>
      <c r="C54" s="124"/>
      <c r="D54" s="115"/>
      <c r="E54" s="116"/>
      <c r="F54" s="154">
        <v>0.5</v>
      </c>
      <c r="G54" s="117">
        <f t="shared" si="9"/>
        <v>0</v>
      </c>
      <c r="H54" s="118"/>
      <c r="I54" s="119">
        <f>H54*D54</f>
        <v>0</v>
      </c>
      <c r="J54" s="120"/>
      <c r="K54" s="123"/>
      <c r="L54" s="119">
        <f t="shared" si="4"/>
        <v>0</v>
      </c>
      <c r="M54" s="148"/>
    </row>
    <row r="55" spans="1:14" ht="15" x14ac:dyDescent="0.25">
      <c r="A55" s="126" t="s">
        <v>15</v>
      </c>
      <c r="B55" s="126">
        <f>COUNT(B51:B54)</f>
        <v>0</v>
      </c>
      <c r="C55" s="126"/>
      <c r="D55" s="113">
        <f>SUM(D53:D54)</f>
        <v>0</v>
      </c>
      <c r="E55" s="127">
        <f>SUM(E53:E54)</f>
        <v>0</v>
      </c>
      <c r="F55" s="128"/>
      <c r="G55" s="129">
        <f>SUM(G53:G54)</f>
        <v>0</v>
      </c>
      <c r="H55" s="60"/>
      <c r="I55" s="60">
        <f>SUM(I51:I54)</f>
        <v>0</v>
      </c>
      <c r="J55" s="130"/>
      <c r="K55" s="132">
        <f>SUM(K53:K54)</f>
        <v>0</v>
      </c>
      <c r="L55" s="60">
        <f>SUM(L53:L54)</f>
        <v>0</v>
      </c>
      <c r="M55" s="131"/>
    </row>
    <row r="56" spans="1:14" ht="15" x14ac:dyDescent="0.25">
      <c r="A56" s="109"/>
      <c r="B56" s="109"/>
      <c r="C56" s="109"/>
      <c r="D56" s="112"/>
      <c r="E56" s="96"/>
      <c r="F56" s="14"/>
      <c r="G56" s="11"/>
      <c r="H56" s="2"/>
      <c r="I56" s="9"/>
      <c r="J56" s="34"/>
      <c r="K56" s="34"/>
      <c r="L56" s="36"/>
      <c r="M56" s="35"/>
    </row>
    <row r="57" spans="1:14" ht="15.75" x14ac:dyDescent="0.25">
      <c r="A57" s="125" t="s">
        <v>14</v>
      </c>
      <c r="B57" s="125">
        <f>B50+B38+B28+B18+B9+B55</f>
        <v>0</v>
      </c>
      <c r="C57" s="125"/>
      <c r="D57" s="18">
        <f>D50+D38+D28+D18+D9+D55</f>
        <v>0</v>
      </c>
      <c r="E57" s="18">
        <f>E50+E38+E28+E18+E9+E55</f>
        <v>0</v>
      </c>
      <c r="F57" s="223"/>
      <c r="G57" s="138">
        <f>G50+G38+G28+G18+G9+G55</f>
        <v>0</v>
      </c>
      <c r="H57" s="18"/>
      <c r="I57" s="138">
        <f>I50+I38+I28+I18+I9+I55</f>
        <v>0</v>
      </c>
      <c r="J57" s="18"/>
      <c r="K57" s="18">
        <f>K50+K38+K28+K18+K9+K55</f>
        <v>0</v>
      </c>
      <c r="L57" s="18">
        <f>L50+L38+L28+L18+L9+L55</f>
        <v>0</v>
      </c>
      <c r="M57" s="18">
        <f>M50+M38+M28+M18+M9+M55</f>
        <v>0</v>
      </c>
    </row>
  </sheetData>
  <mergeCells count="11">
    <mergeCell ref="N20:N27"/>
    <mergeCell ref="N40:N49"/>
    <mergeCell ref="N31:N32"/>
    <mergeCell ref="N36:N37"/>
    <mergeCell ref="N12:N13"/>
    <mergeCell ref="L3:L4"/>
    <mergeCell ref="A1:N1"/>
    <mergeCell ref="A2:D2"/>
    <mergeCell ref="J3:J4"/>
    <mergeCell ref="K3:K4"/>
    <mergeCell ref="M3:M4"/>
  </mergeCells>
  <pageMargins left="0.75" right="0.75" top="0.56999999999999995" bottom="1" header="0.5" footer="0.5"/>
  <pageSetup scale="70" fitToHeight="2" orientation="landscape" r:id="rId1"/>
  <headerFooter alignWithMargins="0"/>
  <rowBreaks count="1" manualBreakCount="1">
    <brk id="28" max="13" man="1"/>
  </rowBreaks>
  <customProperties>
    <customPr name="_pios_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075E7-7477-4C83-B1FD-D4691905CF6D}">
  <sheetPr>
    <pageSetUpPr fitToPage="1"/>
  </sheetPr>
  <dimension ref="A1:DA370"/>
  <sheetViews>
    <sheetView tabSelected="1" zoomScale="70" zoomScaleNormal="70" zoomScaleSheetLayoutView="90" workbookViewId="0">
      <pane xSplit="3" ySplit="4" topLeftCell="D5" activePane="bottomRight" state="frozenSplit"/>
      <selection pane="topRight" activeCell="I1" sqref="I1"/>
      <selection pane="bottomLeft" activeCell="A7" sqref="A7"/>
      <selection pane="bottomRight" activeCell="F27" sqref="F27"/>
    </sheetView>
  </sheetViews>
  <sheetFormatPr defaultRowHeight="12.75" x14ac:dyDescent="0.2"/>
  <cols>
    <col min="1" max="1" width="10.7109375" customWidth="1"/>
    <col min="2" max="2" width="9.28515625" customWidth="1"/>
    <col min="3" max="3" width="33.85546875" customWidth="1"/>
    <col min="4" max="4" width="13.7109375" style="3" customWidth="1"/>
    <col min="5" max="5" width="9.28515625" customWidth="1"/>
    <col min="6" max="6" width="18.85546875" customWidth="1"/>
    <col min="7" max="7" width="27.140625" customWidth="1"/>
    <col min="8" max="8" width="90" customWidth="1"/>
    <col min="9" max="9" width="38.7109375" style="227" customWidth="1"/>
    <col min="10" max="10" width="8.85546875" style="243"/>
    <col min="30" max="105" width="8.85546875" style="243"/>
  </cols>
  <sheetData>
    <row r="1" spans="1:105" ht="1.1499999999999999" customHeight="1" x14ac:dyDescent="0.2">
      <c r="A1" s="282" t="s">
        <v>68</v>
      </c>
      <c r="B1" s="283"/>
      <c r="C1" s="283"/>
      <c r="D1" s="283"/>
      <c r="E1" s="283"/>
      <c r="F1" s="283"/>
      <c r="G1" s="283"/>
      <c r="H1" s="283"/>
      <c r="I1" s="286" t="s">
        <v>57</v>
      </c>
    </row>
    <row r="2" spans="1:105" ht="19.899999999999999" customHeight="1" x14ac:dyDescent="0.2">
      <c r="A2" s="284"/>
      <c r="B2" s="285"/>
      <c r="C2" s="285"/>
      <c r="D2" s="285"/>
      <c r="E2" s="285"/>
      <c r="F2" s="285"/>
      <c r="G2" s="285"/>
      <c r="H2" s="285"/>
      <c r="I2" s="287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3"/>
      <c r="Y2" s="243"/>
      <c r="Z2" s="243"/>
      <c r="AA2" s="243"/>
      <c r="AB2" s="243"/>
      <c r="AC2" s="243"/>
    </row>
    <row r="3" spans="1:105" s="25" customFormat="1" ht="26.45" customHeight="1" x14ac:dyDescent="0.2">
      <c r="A3" s="284"/>
      <c r="B3" s="285"/>
      <c r="C3" s="285"/>
      <c r="D3" s="285"/>
      <c r="E3" s="285"/>
      <c r="F3" s="285"/>
      <c r="G3" s="285"/>
      <c r="H3" s="285"/>
      <c r="I3" s="287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</row>
    <row r="4" spans="1:105" s="25" customFormat="1" ht="21" customHeight="1" thickBot="1" x14ac:dyDescent="0.3">
      <c r="A4" s="229" t="s">
        <v>8</v>
      </c>
      <c r="B4" s="228" t="s">
        <v>0</v>
      </c>
      <c r="C4" s="228" t="s">
        <v>20</v>
      </c>
      <c r="D4" s="230" t="s">
        <v>1</v>
      </c>
      <c r="E4" s="228" t="s">
        <v>3</v>
      </c>
      <c r="F4" s="228" t="s">
        <v>56</v>
      </c>
      <c r="G4" s="228" t="s">
        <v>58</v>
      </c>
      <c r="H4" s="228" t="s">
        <v>27</v>
      </c>
      <c r="I4" s="288"/>
      <c r="J4" s="244"/>
      <c r="K4" s="244"/>
      <c r="L4" s="244"/>
      <c r="M4" s="244"/>
      <c r="N4" s="244"/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</row>
    <row r="5" spans="1:105" s="240" customFormat="1" ht="19.899999999999999" customHeight="1" x14ac:dyDescent="0.2">
      <c r="A5" s="289" t="s">
        <v>6</v>
      </c>
      <c r="B5" s="231">
        <v>33</v>
      </c>
      <c r="C5" s="231" t="s">
        <v>61</v>
      </c>
      <c r="D5" s="232">
        <v>3200</v>
      </c>
      <c r="E5" s="231">
        <v>11</v>
      </c>
      <c r="F5" s="233">
        <v>2</v>
      </c>
      <c r="G5" s="233">
        <v>2</v>
      </c>
      <c r="H5" s="234" t="s">
        <v>70</v>
      </c>
      <c r="I5" s="249" t="s">
        <v>69</v>
      </c>
      <c r="J5" s="244"/>
      <c r="K5" s="244"/>
      <c r="L5" s="244"/>
      <c r="M5" s="244"/>
      <c r="N5" s="244"/>
      <c r="O5" s="244"/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244"/>
      <c r="AA5" s="244"/>
      <c r="AB5" s="244"/>
      <c r="AC5" s="244"/>
      <c r="AD5" s="244"/>
      <c r="AE5" s="244"/>
      <c r="AF5" s="244"/>
      <c r="AG5" s="244"/>
      <c r="AH5" s="244"/>
      <c r="AI5" s="244"/>
      <c r="AJ5" s="244"/>
      <c r="AK5" s="244"/>
      <c r="AL5" s="244"/>
      <c r="AM5" s="244"/>
      <c r="AN5" s="244"/>
      <c r="AO5" s="244"/>
      <c r="AP5" s="244"/>
      <c r="AQ5" s="244"/>
      <c r="AR5" s="244"/>
      <c r="AS5" s="244"/>
      <c r="AT5" s="244"/>
      <c r="AU5" s="244"/>
      <c r="AV5" s="244"/>
      <c r="AW5" s="244"/>
      <c r="AX5" s="244"/>
      <c r="AY5" s="244"/>
      <c r="AZ5" s="244"/>
      <c r="BA5" s="244"/>
      <c r="BB5" s="244"/>
      <c r="BC5" s="244"/>
      <c r="BD5" s="244"/>
      <c r="BE5" s="244"/>
      <c r="BF5" s="244"/>
      <c r="BG5" s="244"/>
      <c r="BH5" s="244"/>
      <c r="BI5" s="244"/>
      <c r="BJ5" s="244"/>
      <c r="BK5" s="244"/>
      <c r="BL5" s="244"/>
      <c r="BM5" s="244"/>
      <c r="BN5" s="244"/>
      <c r="BO5" s="244"/>
      <c r="BP5" s="244"/>
      <c r="BQ5" s="244"/>
      <c r="BR5" s="244"/>
      <c r="BS5" s="244"/>
      <c r="BT5" s="244"/>
      <c r="BU5" s="244"/>
      <c r="BV5" s="244"/>
      <c r="BW5" s="244"/>
      <c r="BX5" s="244"/>
      <c r="BY5" s="244"/>
      <c r="BZ5" s="244"/>
      <c r="CA5" s="244"/>
      <c r="CB5" s="244"/>
      <c r="CC5" s="244"/>
      <c r="CD5" s="244"/>
      <c r="CE5" s="244"/>
      <c r="CF5" s="244"/>
      <c r="CG5" s="244"/>
      <c r="CH5" s="244"/>
      <c r="CI5" s="244"/>
      <c r="CJ5" s="244"/>
      <c r="CK5" s="244"/>
      <c r="CL5" s="244"/>
      <c r="CM5" s="244"/>
      <c r="CN5" s="244"/>
      <c r="CO5" s="244"/>
      <c r="CP5" s="244"/>
      <c r="CQ5" s="244"/>
      <c r="CR5" s="244"/>
      <c r="CS5" s="244"/>
      <c r="CT5" s="244"/>
      <c r="CU5" s="244"/>
      <c r="CV5" s="244"/>
      <c r="CW5" s="244"/>
      <c r="CX5" s="244"/>
      <c r="CY5" s="244"/>
      <c r="CZ5" s="244"/>
      <c r="DA5" s="244"/>
    </row>
    <row r="6" spans="1:105" s="240" customFormat="1" ht="19.899999999999999" customHeight="1" x14ac:dyDescent="0.2">
      <c r="A6" s="289"/>
      <c r="B6" s="231">
        <v>33</v>
      </c>
      <c r="C6" s="231" t="s">
        <v>62</v>
      </c>
      <c r="D6" s="232">
        <v>3100</v>
      </c>
      <c r="E6" s="231">
        <v>12</v>
      </c>
      <c r="F6" s="233">
        <v>2</v>
      </c>
      <c r="G6" s="233">
        <v>2</v>
      </c>
      <c r="H6" s="234" t="s">
        <v>70</v>
      </c>
      <c r="I6" s="249" t="s">
        <v>67</v>
      </c>
      <c r="J6" s="244"/>
      <c r="K6" s="244"/>
      <c r="L6" s="244"/>
      <c r="M6" s="244"/>
      <c r="N6" s="244"/>
      <c r="O6" s="244"/>
      <c r="P6" s="244"/>
      <c r="Q6" s="244"/>
      <c r="R6" s="244"/>
      <c r="S6" s="244"/>
      <c r="T6" s="244"/>
      <c r="U6" s="244"/>
      <c r="V6" s="244"/>
      <c r="W6" s="244"/>
      <c r="X6" s="244"/>
      <c r="Y6" s="244"/>
      <c r="Z6" s="244"/>
      <c r="AA6" s="244"/>
      <c r="AB6" s="244"/>
      <c r="AC6" s="244"/>
      <c r="AD6" s="244"/>
      <c r="AE6" s="244"/>
      <c r="AF6" s="244"/>
      <c r="AG6" s="244"/>
      <c r="AH6" s="244"/>
      <c r="AI6" s="244"/>
      <c r="AJ6" s="244"/>
      <c r="AK6" s="244"/>
      <c r="AL6" s="244"/>
      <c r="AM6" s="244"/>
      <c r="AN6" s="244"/>
      <c r="AO6" s="244"/>
      <c r="AP6" s="244"/>
      <c r="AQ6" s="244"/>
      <c r="AR6" s="244"/>
      <c r="AS6" s="244"/>
      <c r="AT6" s="244"/>
      <c r="AU6" s="244"/>
      <c r="AV6" s="244"/>
      <c r="AW6" s="244"/>
      <c r="AX6" s="244"/>
      <c r="AY6" s="244"/>
      <c r="AZ6" s="244"/>
      <c r="BA6" s="244"/>
      <c r="BB6" s="244"/>
      <c r="BC6" s="244"/>
      <c r="BD6" s="244"/>
      <c r="BE6" s="244"/>
      <c r="BF6" s="244"/>
      <c r="BG6" s="244"/>
      <c r="BH6" s="244"/>
      <c r="BI6" s="244"/>
      <c r="BJ6" s="244"/>
      <c r="BK6" s="244"/>
      <c r="BL6" s="244"/>
      <c r="BM6" s="244"/>
      <c r="BN6" s="244"/>
      <c r="BO6" s="244"/>
      <c r="BP6" s="244"/>
      <c r="BQ6" s="244"/>
      <c r="BR6" s="244"/>
      <c r="BS6" s="244"/>
      <c r="BT6" s="244"/>
      <c r="BU6" s="244"/>
      <c r="BV6" s="244"/>
      <c r="BW6" s="244"/>
      <c r="BX6" s="244"/>
      <c r="BY6" s="244"/>
      <c r="BZ6" s="244"/>
      <c r="CA6" s="244"/>
      <c r="CB6" s="244"/>
      <c r="CC6" s="244"/>
      <c r="CD6" s="244"/>
      <c r="CE6" s="244"/>
      <c r="CF6" s="244"/>
      <c r="CG6" s="244"/>
      <c r="CH6" s="244"/>
      <c r="CI6" s="244"/>
      <c r="CJ6" s="244"/>
      <c r="CK6" s="244"/>
      <c r="CL6" s="244"/>
      <c r="CM6" s="244"/>
      <c r="CN6" s="244"/>
      <c r="CO6" s="244"/>
      <c r="CP6" s="244"/>
      <c r="CQ6" s="244"/>
      <c r="CR6" s="244"/>
      <c r="CS6" s="244"/>
      <c r="CT6" s="244"/>
      <c r="CU6" s="244"/>
      <c r="CV6" s="244"/>
      <c r="CW6" s="244"/>
      <c r="CX6" s="244"/>
      <c r="CY6" s="244"/>
      <c r="CZ6" s="244"/>
      <c r="DA6" s="244"/>
    </row>
    <row r="7" spans="1:105" s="241" customFormat="1" ht="19.899999999999999" customHeight="1" x14ac:dyDescent="0.2">
      <c r="A7" s="289"/>
      <c r="B7" s="231">
        <v>75</v>
      </c>
      <c r="C7" s="231" t="s">
        <v>65</v>
      </c>
      <c r="D7" s="232">
        <v>2900</v>
      </c>
      <c r="E7" s="231">
        <v>10</v>
      </c>
      <c r="F7" s="233">
        <v>2</v>
      </c>
      <c r="G7" s="233">
        <v>2</v>
      </c>
      <c r="H7" s="234" t="s">
        <v>70</v>
      </c>
      <c r="I7" s="249" t="s">
        <v>69</v>
      </c>
      <c r="J7" s="242"/>
      <c r="K7" s="242"/>
      <c r="L7" s="242"/>
      <c r="M7" s="242"/>
      <c r="N7" s="242"/>
      <c r="O7" s="242"/>
      <c r="P7" s="242"/>
      <c r="Q7" s="242"/>
      <c r="R7" s="242"/>
      <c r="S7" s="242"/>
      <c r="T7" s="242"/>
      <c r="U7" s="242"/>
      <c r="V7" s="242"/>
      <c r="W7" s="242"/>
      <c r="X7" s="242"/>
      <c r="Y7" s="242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242"/>
      <c r="AX7" s="242"/>
      <c r="AY7" s="242"/>
      <c r="AZ7" s="242"/>
      <c r="BA7" s="242"/>
      <c r="BB7" s="242"/>
      <c r="BC7" s="242"/>
      <c r="BD7" s="242"/>
      <c r="BE7" s="242"/>
      <c r="BF7" s="242"/>
      <c r="BG7" s="242"/>
      <c r="BH7" s="242"/>
      <c r="BI7" s="242"/>
      <c r="BJ7" s="242"/>
      <c r="BK7" s="242"/>
      <c r="BL7" s="242"/>
      <c r="BM7" s="242"/>
      <c r="BN7" s="242"/>
      <c r="BO7" s="242"/>
      <c r="BP7" s="242"/>
      <c r="BQ7" s="242"/>
      <c r="BR7" s="242"/>
      <c r="BS7" s="242"/>
      <c r="BT7" s="242"/>
      <c r="BU7" s="242"/>
      <c r="BV7" s="242"/>
      <c r="BW7" s="242"/>
      <c r="BX7" s="242"/>
      <c r="BY7" s="242"/>
      <c r="BZ7" s="242"/>
      <c r="CA7" s="242"/>
      <c r="CB7" s="242"/>
      <c r="CC7" s="242"/>
      <c r="CD7" s="242"/>
      <c r="CE7" s="242"/>
      <c r="CF7" s="242"/>
      <c r="CG7" s="242"/>
      <c r="CH7" s="242"/>
      <c r="CI7" s="242"/>
      <c r="CJ7" s="242"/>
      <c r="CK7" s="242"/>
      <c r="CL7" s="242"/>
      <c r="CM7" s="242"/>
      <c r="CN7" s="242"/>
      <c r="CO7" s="242"/>
      <c r="CP7" s="242"/>
      <c r="CQ7" s="242"/>
      <c r="CR7" s="242"/>
      <c r="CS7" s="242"/>
      <c r="CT7" s="242"/>
      <c r="CU7" s="242"/>
      <c r="CV7" s="242"/>
      <c r="CW7" s="242"/>
      <c r="CX7" s="242"/>
      <c r="CY7" s="242"/>
      <c r="CZ7" s="242"/>
      <c r="DA7" s="242"/>
    </row>
    <row r="8" spans="1:105" s="241" customFormat="1" ht="19.899999999999999" customHeight="1" x14ac:dyDescent="0.2">
      <c r="A8" s="289"/>
      <c r="B8" s="231">
        <v>75</v>
      </c>
      <c r="C8" s="231" t="s">
        <v>64</v>
      </c>
      <c r="D8" s="232">
        <v>3000</v>
      </c>
      <c r="E8" s="231">
        <v>12</v>
      </c>
      <c r="F8" s="231">
        <v>2</v>
      </c>
      <c r="G8" s="231">
        <v>2</v>
      </c>
      <c r="H8" s="234" t="s">
        <v>70</v>
      </c>
      <c r="I8" s="249" t="s">
        <v>67</v>
      </c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  <c r="AL8" s="242"/>
      <c r="AM8" s="242"/>
      <c r="AN8" s="242"/>
      <c r="AO8" s="242"/>
      <c r="AP8" s="242"/>
      <c r="AQ8" s="242"/>
      <c r="AR8" s="242"/>
      <c r="AS8" s="242"/>
      <c r="AT8" s="242"/>
      <c r="AU8" s="242"/>
      <c r="AV8" s="242"/>
      <c r="AW8" s="242"/>
      <c r="AX8" s="242"/>
      <c r="AY8" s="242"/>
      <c r="AZ8" s="242"/>
      <c r="BA8" s="242"/>
      <c r="BB8" s="242"/>
      <c r="BC8" s="242"/>
      <c r="BD8" s="242"/>
      <c r="BE8" s="242"/>
      <c r="BF8" s="242"/>
      <c r="BG8" s="242"/>
      <c r="BH8" s="242"/>
      <c r="BI8" s="242"/>
      <c r="BJ8" s="242"/>
      <c r="BK8" s="242"/>
      <c r="BL8" s="242"/>
      <c r="BM8" s="242"/>
      <c r="BN8" s="242"/>
      <c r="BO8" s="242"/>
      <c r="BP8" s="242"/>
      <c r="BQ8" s="242"/>
      <c r="BR8" s="242"/>
      <c r="BS8" s="242"/>
      <c r="BT8" s="242"/>
      <c r="BU8" s="242"/>
      <c r="BV8" s="242"/>
      <c r="BW8" s="242"/>
      <c r="BX8" s="242"/>
      <c r="BY8" s="242"/>
      <c r="BZ8" s="242"/>
      <c r="CA8" s="242"/>
      <c r="CB8" s="242"/>
      <c r="CC8" s="242"/>
      <c r="CD8" s="242"/>
      <c r="CE8" s="242"/>
      <c r="CF8" s="242"/>
      <c r="CG8" s="242"/>
      <c r="CH8" s="242"/>
      <c r="CI8" s="242"/>
      <c r="CJ8" s="242"/>
      <c r="CK8" s="242"/>
      <c r="CL8" s="242"/>
      <c r="CM8" s="242"/>
      <c r="CN8" s="242"/>
      <c r="CO8" s="242"/>
      <c r="CP8" s="242"/>
      <c r="CQ8" s="242"/>
      <c r="CR8" s="242"/>
      <c r="CS8" s="242"/>
      <c r="CT8" s="242"/>
      <c r="CU8" s="242"/>
      <c r="CV8" s="242"/>
      <c r="CW8" s="242"/>
      <c r="CX8" s="242"/>
      <c r="CY8" s="242"/>
      <c r="CZ8" s="242"/>
      <c r="DA8" s="242"/>
    </row>
    <row r="9" spans="1:105" s="240" customFormat="1" ht="19.899999999999999" customHeight="1" x14ac:dyDescent="0.2">
      <c r="A9" s="289"/>
      <c r="B9" s="231">
        <v>100</v>
      </c>
      <c r="C9" s="231" t="s">
        <v>66</v>
      </c>
      <c r="D9" s="232">
        <v>3000</v>
      </c>
      <c r="E9" s="231">
        <v>11</v>
      </c>
      <c r="F9" s="233">
        <v>2</v>
      </c>
      <c r="G9" s="233">
        <v>2</v>
      </c>
      <c r="H9" s="234" t="s">
        <v>70</v>
      </c>
      <c r="I9" s="249" t="s">
        <v>69</v>
      </c>
      <c r="J9" s="244"/>
      <c r="K9" s="244"/>
      <c r="L9" s="244"/>
      <c r="M9" s="244"/>
      <c r="N9" s="244"/>
      <c r="O9" s="244"/>
      <c r="P9" s="244"/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  <c r="AB9" s="244"/>
      <c r="AC9" s="244"/>
      <c r="AD9" s="244"/>
      <c r="AE9" s="244"/>
      <c r="AF9" s="244"/>
      <c r="AG9" s="244"/>
      <c r="AH9" s="244"/>
      <c r="AI9" s="244"/>
      <c r="AJ9" s="244"/>
      <c r="AK9" s="244"/>
      <c r="AL9" s="244"/>
      <c r="AM9" s="244"/>
      <c r="AN9" s="244"/>
      <c r="AO9" s="244"/>
      <c r="AP9" s="244"/>
      <c r="AQ9" s="244"/>
      <c r="AR9" s="244"/>
      <c r="AS9" s="244"/>
      <c r="AT9" s="244"/>
      <c r="AU9" s="244"/>
      <c r="AV9" s="244"/>
      <c r="AW9" s="244"/>
      <c r="AX9" s="244"/>
      <c r="AY9" s="244"/>
      <c r="AZ9" s="244"/>
      <c r="BA9" s="244"/>
      <c r="BB9" s="244"/>
      <c r="BC9" s="244"/>
      <c r="BD9" s="244"/>
      <c r="BE9" s="244"/>
      <c r="BF9" s="244"/>
      <c r="BG9" s="244"/>
      <c r="BH9" s="244"/>
      <c r="BI9" s="244"/>
      <c r="BJ9" s="244"/>
      <c r="BK9" s="244"/>
      <c r="BL9" s="244"/>
      <c r="BM9" s="244"/>
      <c r="BN9" s="244"/>
      <c r="BO9" s="244"/>
      <c r="BP9" s="244"/>
      <c r="BQ9" s="244"/>
      <c r="BR9" s="244"/>
      <c r="BS9" s="244"/>
      <c r="BT9" s="244"/>
      <c r="BU9" s="244"/>
      <c r="BV9" s="244"/>
      <c r="BW9" s="244"/>
      <c r="BX9" s="244"/>
      <c r="BY9" s="244"/>
      <c r="BZ9" s="244"/>
      <c r="CA9" s="244"/>
      <c r="CB9" s="244"/>
      <c r="CC9" s="244"/>
      <c r="CD9" s="244"/>
      <c r="CE9" s="244"/>
      <c r="CF9" s="244"/>
      <c r="CG9" s="244"/>
      <c r="CH9" s="244"/>
      <c r="CI9" s="244"/>
      <c r="CJ9" s="244"/>
      <c r="CK9" s="244"/>
      <c r="CL9" s="244"/>
      <c r="CM9" s="244"/>
      <c r="CN9" s="244"/>
      <c r="CO9" s="244"/>
      <c r="CP9" s="244"/>
      <c r="CQ9" s="244"/>
      <c r="CR9" s="244"/>
      <c r="CS9" s="244"/>
      <c r="CT9" s="244"/>
      <c r="CU9" s="244"/>
      <c r="CV9" s="244"/>
      <c r="CW9" s="244"/>
      <c r="CX9" s="244"/>
      <c r="CY9" s="244"/>
      <c r="CZ9" s="244"/>
      <c r="DA9" s="244"/>
    </row>
    <row r="10" spans="1:105" s="240" customFormat="1" ht="19.899999999999999" customHeight="1" x14ac:dyDescent="0.2">
      <c r="A10" s="289"/>
      <c r="B10" s="231">
        <v>100</v>
      </c>
      <c r="C10" s="231" t="s">
        <v>63</v>
      </c>
      <c r="D10" s="232">
        <v>2900</v>
      </c>
      <c r="E10" s="231">
        <v>10</v>
      </c>
      <c r="F10" s="233">
        <v>2</v>
      </c>
      <c r="G10" s="233">
        <v>2</v>
      </c>
      <c r="H10" s="234" t="s">
        <v>70</v>
      </c>
      <c r="I10" s="249" t="s">
        <v>67</v>
      </c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  <c r="AC10" s="244"/>
      <c r="AD10" s="244"/>
      <c r="AE10" s="244"/>
      <c r="AF10" s="244"/>
      <c r="AG10" s="244"/>
      <c r="AH10" s="244"/>
      <c r="AI10" s="244"/>
      <c r="AJ10" s="244"/>
      <c r="AK10" s="244"/>
      <c r="AL10" s="244"/>
      <c r="AM10" s="244"/>
      <c r="AN10" s="244"/>
      <c r="AO10" s="244"/>
      <c r="AP10" s="244"/>
      <c r="AQ10" s="244"/>
      <c r="AR10" s="244"/>
      <c r="AS10" s="244"/>
      <c r="AT10" s="244"/>
      <c r="AU10" s="244"/>
      <c r="AV10" s="244"/>
      <c r="AW10" s="244"/>
      <c r="AX10" s="244"/>
      <c r="AY10" s="244"/>
      <c r="AZ10" s="244"/>
      <c r="BA10" s="244"/>
      <c r="BB10" s="244"/>
      <c r="BC10" s="244"/>
      <c r="BD10" s="244"/>
      <c r="BE10" s="244"/>
      <c r="BF10" s="244"/>
      <c r="BG10" s="244"/>
      <c r="BH10" s="244"/>
      <c r="BI10" s="244"/>
      <c r="BJ10" s="244"/>
      <c r="BK10" s="244"/>
      <c r="BL10" s="244"/>
      <c r="BM10" s="244"/>
      <c r="BN10" s="244"/>
      <c r="BO10" s="244"/>
      <c r="BP10" s="244"/>
      <c r="BQ10" s="244"/>
      <c r="BR10" s="244"/>
      <c r="BS10" s="244"/>
      <c r="BT10" s="244"/>
      <c r="BU10" s="244"/>
      <c r="BV10" s="244"/>
      <c r="BW10" s="244"/>
      <c r="BX10" s="244"/>
      <c r="BY10" s="244"/>
      <c r="BZ10" s="244"/>
      <c r="CA10" s="244"/>
      <c r="CB10" s="244"/>
      <c r="CC10" s="244"/>
      <c r="CD10" s="244"/>
      <c r="CE10" s="244"/>
      <c r="CF10" s="244"/>
      <c r="CG10" s="244"/>
      <c r="CH10" s="244"/>
      <c r="CI10" s="244"/>
      <c r="CJ10" s="244"/>
      <c r="CK10" s="244"/>
      <c r="CL10" s="244"/>
      <c r="CM10" s="244"/>
      <c r="CN10" s="244"/>
      <c r="CO10" s="244"/>
      <c r="CP10" s="244"/>
      <c r="CQ10" s="244"/>
      <c r="CR10" s="244"/>
      <c r="CS10" s="244"/>
      <c r="CT10" s="244"/>
      <c r="CU10" s="244"/>
      <c r="CV10" s="244"/>
      <c r="CW10" s="244"/>
      <c r="CX10" s="244"/>
      <c r="CY10" s="244"/>
      <c r="CZ10" s="244"/>
      <c r="DA10" s="244"/>
    </row>
    <row r="11" spans="1:105" s="238" customFormat="1" ht="19.899999999999999" customHeight="1" x14ac:dyDescent="0.25">
      <c r="A11" s="235" t="s">
        <v>59</v>
      </c>
      <c r="B11" s="237"/>
      <c r="C11" s="237" t="s">
        <v>60</v>
      </c>
      <c r="D11" s="236">
        <f>SUM(D5:D10)</f>
        <v>18100</v>
      </c>
      <c r="E11" s="237">
        <f>SUM(E5:E10)</f>
        <v>66</v>
      </c>
      <c r="F11" s="239">
        <f>SUM(F5:F10)</f>
        <v>12</v>
      </c>
      <c r="G11" s="239">
        <f>SUM(G5:G10)</f>
        <v>12</v>
      </c>
      <c r="H11" s="248"/>
      <c r="I11" s="247"/>
      <c r="J11" s="245"/>
      <c r="K11" s="245"/>
      <c r="L11" s="245"/>
      <c r="M11" s="245"/>
      <c r="N11" s="245"/>
      <c r="O11" s="245"/>
      <c r="P11" s="245"/>
      <c r="Q11" s="245"/>
      <c r="R11" s="245"/>
      <c r="S11" s="245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245"/>
      <c r="AG11" s="245"/>
      <c r="AH11" s="245"/>
      <c r="AI11" s="245"/>
      <c r="AJ11" s="245"/>
      <c r="AK11" s="245"/>
      <c r="AL11" s="245"/>
      <c r="AM11" s="245"/>
      <c r="AN11" s="245"/>
      <c r="AO11" s="245"/>
      <c r="AP11" s="245"/>
      <c r="AQ11" s="245"/>
      <c r="AR11" s="245"/>
      <c r="AS11" s="245"/>
      <c r="AT11" s="245"/>
      <c r="AU11" s="245"/>
      <c r="AV11" s="245"/>
      <c r="AW11" s="245"/>
      <c r="AX11" s="245"/>
      <c r="AY11" s="245"/>
      <c r="AZ11" s="245"/>
      <c r="BA11" s="245"/>
      <c r="BB11" s="245"/>
      <c r="BC11" s="245"/>
      <c r="BD11" s="245"/>
      <c r="BE11" s="245"/>
      <c r="BF11" s="245"/>
      <c r="BG11" s="245"/>
      <c r="BH11" s="245"/>
      <c r="BI11" s="245"/>
      <c r="BJ11" s="245"/>
      <c r="BK11" s="245"/>
      <c r="BL11" s="245"/>
      <c r="BM11" s="245"/>
      <c r="BN11" s="245"/>
      <c r="BO11" s="245"/>
      <c r="BP11" s="245"/>
      <c r="BQ11" s="245"/>
      <c r="BR11" s="245"/>
      <c r="BS11" s="245"/>
      <c r="BT11" s="245"/>
      <c r="BU11" s="245"/>
      <c r="BV11" s="245"/>
      <c r="BW11" s="245"/>
      <c r="BX11" s="245"/>
      <c r="BY11" s="245"/>
      <c r="BZ11" s="245"/>
      <c r="CA11" s="245"/>
      <c r="CB11" s="245"/>
      <c r="CC11" s="245"/>
      <c r="CD11" s="245"/>
      <c r="CE11" s="245"/>
      <c r="CF11" s="245"/>
      <c r="CG11" s="245"/>
      <c r="CH11" s="245"/>
      <c r="CI11" s="245"/>
      <c r="CJ11" s="245"/>
      <c r="CK11" s="245"/>
      <c r="CL11" s="245"/>
      <c r="CM11" s="245"/>
      <c r="CN11" s="245"/>
      <c r="CO11" s="245"/>
      <c r="CP11" s="245"/>
      <c r="CQ11" s="245"/>
      <c r="CR11" s="245"/>
      <c r="CS11" s="245"/>
      <c r="CT11" s="245"/>
      <c r="CU11" s="245"/>
      <c r="CV11" s="245"/>
      <c r="CW11" s="245"/>
      <c r="CX11" s="245"/>
      <c r="CY11" s="245"/>
      <c r="CZ11" s="245"/>
      <c r="DA11" s="245"/>
    </row>
    <row r="12" spans="1:105" s="243" customFormat="1" x14ac:dyDescent="0.2">
      <c r="D12" s="246"/>
    </row>
    <row r="13" spans="1:105" s="243" customFormat="1" x14ac:dyDescent="0.2">
      <c r="D13" s="246"/>
    </row>
    <row r="14" spans="1:105" s="243" customFormat="1" x14ac:dyDescent="0.2">
      <c r="D14" s="246"/>
    </row>
    <row r="15" spans="1:105" s="243" customFormat="1" x14ac:dyDescent="0.2">
      <c r="D15" s="246"/>
    </row>
    <row r="16" spans="1:105" s="243" customFormat="1" x14ac:dyDescent="0.2">
      <c r="D16" s="246"/>
    </row>
    <row r="17" spans="4:4" s="243" customFormat="1" x14ac:dyDescent="0.2">
      <c r="D17" s="246"/>
    </row>
    <row r="18" spans="4:4" s="243" customFormat="1" x14ac:dyDescent="0.2">
      <c r="D18" s="246"/>
    </row>
    <row r="19" spans="4:4" s="243" customFormat="1" x14ac:dyDescent="0.2">
      <c r="D19" s="246"/>
    </row>
    <row r="20" spans="4:4" s="243" customFormat="1" x14ac:dyDescent="0.2">
      <c r="D20" s="246"/>
    </row>
    <row r="21" spans="4:4" s="243" customFormat="1" x14ac:dyDescent="0.2">
      <c r="D21" s="246"/>
    </row>
    <row r="22" spans="4:4" s="243" customFormat="1" x14ac:dyDescent="0.2">
      <c r="D22" s="246"/>
    </row>
    <row r="23" spans="4:4" s="243" customFormat="1" x14ac:dyDescent="0.2">
      <c r="D23" s="246"/>
    </row>
    <row r="24" spans="4:4" s="243" customFormat="1" x14ac:dyDescent="0.2">
      <c r="D24" s="246"/>
    </row>
    <row r="25" spans="4:4" s="243" customFormat="1" x14ac:dyDescent="0.2">
      <c r="D25" s="246"/>
    </row>
    <row r="26" spans="4:4" s="243" customFormat="1" x14ac:dyDescent="0.2">
      <c r="D26" s="246"/>
    </row>
    <row r="27" spans="4:4" s="243" customFormat="1" x14ac:dyDescent="0.2">
      <c r="D27" s="246"/>
    </row>
    <row r="28" spans="4:4" s="243" customFormat="1" x14ac:dyDescent="0.2">
      <c r="D28" s="246"/>
    </row>
    <row r="29" spans="4:4" s="243" customFormat="1" x14ac:dyDescent="0.2">
      <c r="D29" s="246"/>
    </row>
    <row r="30" spans="4:4" s="243" customFormat="1" x14ac:dyDescent="0.2">
      <c r="D30" s="246"/>
    </row>
    <row r="31" spans="4:4" s="243" customFormat="1" x14ac:dyDescent="0.2">
      <c r="D31" s="246"/>
    </row>
    <row r="32" spans="4:4" s="243" customFormat="1" x14ac:dyDescent="0.2">
      <c r="D32" s="246"/>
    </row>
    <row r="33" spans="4:4" s="243" customFormat="1" x14ac:dyDescent="0.2">
      <c r="D33" s="246"/>
    </row>
    <row r="34" spans="4:4" s="243" customFormat="1" x14ac:dyDescent="0.2">
      <c r="D34" s="246"/>
    </row>
    <row r="35" spans="4:4" s="243" customFormat="1" x14ac:dyDescent="0.2">
      <c r="D35" s="246"/>
    </row>
    <row r="36" spans="4:4" s="243" customFormat="1" x14ac:dyDescent="0.2">
      <c r="D36" s="246"/>
    </row>
    <row r="37" spans="4:4" s="243" customFormat="1" x14ac:dyDescent="0.2">
      <c r="D37" s="246"/>
    </row>
    <row r="38" spans="4:4" s="243" customFormat="1" x14ac:dyDescent="0.2">
      <c r="D38" s="246"/>
    </row>
    <row r="39" spans="4:4" s="243" customFormat="1" x14ac:dyDescent="0.2">
      <c r="D39" s="246"/>
    </row>
    <row r="40" spans="4:4" s="243" customFormat="1" x14ac:dyDescent="0.2">
      <c r="D40" s="246"/>
    </row>
    <row r="41" spans="4:4" s="243" customFormat="1" x14ac:dyDescent="0.2">
      <c r="D41" s="246"/>
    </row>
    <row r="42" spans="4:4" s="243" customFormat="1" x14ac:dyDescent="0.2">
      <c r="D42" s="246"/>
    </row>
    <row r="43" spans="4:4" s="243" customFormat="1" x14ac:dyDescent="0.2">
      <c r="D43" s="246"/>
    </row>
    <row r="44" spans="4:4" s="243" customFormat="1" x14ac:dyDescent="0.2">
      <c r="D44" s="246"/>
    </row>
    <row r="45" spans="4:4" s="243" customFormat="1" x14ac:dyDescent="0.2">
      <c r="D45" s="246"/>
    </row>
    <row r="46" spans="4:4" s="243" customFormat="1" x14ac:dyDescent="0.2">
      <c r="D46" s="246"/>
    </row>
    <row r="47" spans="4:4" s="243" customFormat="1" x14ac:dyDescent="0.2">
      <c r="D47" s="246"/>
    </row>
    <row r="48" spans="4:4" s="243" customFormat="1" x14ac:dyDescent="0.2">
      <c r="D48" s="246"/>
    </row>
    <row r="49" spans="4:4" s="243" customFormat="1" x14ac:dyDescent="0.2">
      <c r="D49" s="246"/>
    </row>
    <row r="50" spans="4:4" s="243" customFormat="1" x14ac:dyDescent="0.2">
      <c r="D50" s="246"/>
    </row>
    <row r="51" spans="4:4" s="243" customFormat="1" x14ac:dyDescent="0.2">
      <c r="D51" s="246"/>
    </row>
    <row r="52" spans="4:4" s="243" customFormat="1" x14ac:dyDescent="0.2">
      <c r="D52" s="246"/>
    </row>
    <row r="53" spans="4:4" s="243" customFormat="1" x14ac:dyDescent="0.2">
      <c r="D53" s="246"/>
    </row>
    <row r="54" spans="4:4" s="243" customFormat="1" x14ac:dyDescent="0.2">
      <c r="D54" s="246"/>
    </row>
    <row r="55" spans="4:4" s="243" customFormat="1" x14ac:dyDescent="0.2">
      <c r="D55" s="246"/>
    </row>
    <row r="56" spans="4:4" s="243" customFormat="1" x14ac:dyDescent="0.2">
      <c r="D56" s="246"/>
    </row>
    <row r="57" spans="4:4" s="243" customFormat="1" x14ac:dyDescent="0.2">
      <c r="D57" s="246"/>
    </row>
    <row r="58" spans="4:4" s="243" customFormat="1" x14ac:dyDescent="0.2">
      <c r="D58" s="246"/>
    </row>
    <row r="59" spans="4:4" s="243" customFormat="1" x14ac:dyDescent="0.2">
      <c r="D59" s="246"/>
    </row>
    <row r="60" spans="4:4" s="243" customFormat="1" x14ac:dyDescent="0.2">
      <c r="D60" s="246"/>
    </row>
    <row r="61" spans="4:4" s="243" customFormat="1" x14ac:dyDescent="0.2">
      <c r="D61" s="246"/>
    </row>
    <row r="62" spans="4:4" s="243" customFormat="1" x14ac:dyDescent="0.2">
      <c r="D62" s="246"/>
    </row>
    <row r="63" spans="4:4" s="243" customFormat="1" x14ac:dyDescent="0.2">
      <c r="D63" s="246"/>
    </row>
    <row r="64" spans="4:4" s="243" customFormat="1" x14ac:dyDescent="0.2">
      <c r="D64" s="246"/>
    </row>
    <row r="65" spans="4:4" s="243" customFormat="1" x14ac:dyDescent="0.2">
      <c r="D65" s="246"/>
    </row>
    <row r="66" spans="4:4" s="243" customFormat="1" x14ac:dyDescent="0.2">
      <c r="D66" s="246"/>
    </row>
    <row r="67" spans="4:4" s="243" customFormat="1" x14ac:dyDescent="0.2">
      <c r="D67" s="246"/>
    </row>
    <row r="68" spans="4:4" s="243" customFormat="1" x14ac:dyDescent="0.2">
      <c r="D68" s="246"/>
    </row>
    <row r="69" spans="4:4" s="243" customFormat="1" x14ac:dyDescent="0.2">
      <c r="D69" s="246"/>
    </row>
    <row r="70" spans="4:4" s="243" customFormat="1" x14ac:dyDescent="0.2">
      <c r="D70" s="246"/>
    </row>
    <row r="71" spans="4:4" s="243" customFormat="1" x14ac:dyDescent="0.2">
      <c r="D71" s="246"/>
    </row>
    <row r="72" spans="4:4" s="243" customFormat="1" x14ac:dyDescent="0.2">
      <c r="D72" s="246"/>
    </row>
    <row r="73" spans="4:4" s="243" customFormat="1" x14ac:dyDescent="0.2">
      <c r="D73" s="246"/>
    </row>
    <row r="74" spans="4:4" s="243" customFormat="1" x14ac:dyDescent="0.2">
      <c r="D74" s="246"/>
    </row>
    <row r="75" spans="4:4" s="243" customFormat="1" x14ac:dyDescent="0.2">
      <c r="D75" s="246"/>
    </row>
    <row r="76" spans="4:4" s="243" customFormat="1" x14ac:dyDescent="0.2">
      <c r="D76" s="246"/>
    </row>
    <row r="77" spans="4:4" s="243" customFormat="1" x14ac:dyDescent="0.2">
      <c r="D77" s="246"/>
    </row>
    <row r="78" spans="4:4" s="243" customFormat="1" x14ac:dyDescent="0.2">
      <c r="D78" s="246"/>
    </row>
    <row r="79" spans="4:4" s="243" customFormat="1" x14ac:dyDescent="0.2">
      <c r="D79" s="246"/>
    </row>
    <row r="80" spans="4:4" s="243" customFormat="1" x14ac:dyDescent="0.2">
      <c r="D80" s="246"/>
    </row>
    <row r="81" spans="4:4" s="243" customFormat="1" x14ac:dyDescent="0.2">
      <c r="D81" s="246"/>
    </row>
    <row r="82" spans="4:4" s="243" customFormat="1" x14ac:dyDescent="0.2">
      <c r="D82" s="246"/>
    </row>
    <row r="83" spans="4:4" s="243" customFormat="1" x14ac:dyDescent="0.2">
      <c r="D83" s="246"/>
    </row>
    <row r="84" spans="4:4" s="243" customFormat="1" x14ac:dyDescent="0.2">
      <c r="D84" s="246"/>
    </row>
    <row r="85" spans="4:4" s="243" customFormat="1" x14ac:dyDescent="0.2">
      <c r="D85" s="246"/>
    </row>
    <row r="86" spans="4:4" s="243" customFormat="1" x14ac:dyDescent="0.2">
      <c r="D86" s="246"/>
    </row>
    <row r="87" spans="4:4" s="243" customFormat="1" x14ac:dyDescent="0.2">
      <c r="D87" s="246"/>
    </row>
    <row r="88" spans="4:4" s="243" customFormat="1" x14ac:dyDescent="0.2">
      <c r="D88" s="246"/>
    </row>
    <row r="89" spans="4:4" s="243" customFormat="1" x14ac:dyDescent="0.2">
      <c r="D89" s="246"/>
    </row>
    <row r="90" spans="4:4" s="243" customFormat="1" x14ac:dyDescent="0.2">
      <c r="D90" s="246"/>
    </row>
    <row r="91" spans="4:4" s="243" customFormat="1" x14ac:dyDescent="0.2">
      <c r="D91" s="246"/>
    </row>
    <row r="92" spans="4:4" s="243" customFormat="1" x14ac:dyDescent="0.2">
      <c r="D92" s="246"/>
    </row>
    <row r="93" spans="4:4" s="243" customFormat="1" x14ac:dyDescent="0.2">
      <c r="D93" s="246"/>
    </row>
    <row r="94" spans="4:4" s="243" customFormat="1" x14ac:dyDescent="0.2">
      <c r="D94" s="246"/>
    </row>
    <row r="95" spans="4:4" s="243" customFormat="1" x14ac:dyDescent="0.2">
      <c r="D95" s="246"/>
    </row>
    <row r="96" spans="4:4" s="243" customFormat="1" x14ac:dyDescent="0.2">
      <c r="D96" s="246"/>
    </row>
    <row r="97" spans="4:4" s="243" customFormat="1" x14ac:dyDescent="0.2">
      <c r="D97" s="246"/>
    </row>
    <row r="98" spans="4:4" s="243" customFormat="1" x14ac:dyDescent="0.2">
      <c r="D98" s="246"/>
    </row>
    <row r="99" spans="4:4" s="243" customFormat="1" x14ac:dyDescent="0.2">
      <c r="D99" s="246"/>
    </row>
    <row r="100" spans="4:4" s="243" customFormat="1" x14ac:dyDescent="0.2">
      <c r="D100" s="246"/>
    </row>
    <row r="101" spans="4:4" s="243" customFormat="1" x14ac:dyDescent="0.2">
      <c r="D101" s="246"/>
    </row>
    <row r="102" spans="4:4" s="243" customFormat="1" x14ac:dyDescent="0.2">
      <c r="D102" s="246"/>
    </row>
    <row r="103" spans="4:4" s="243" customFormat="1" x14ac:dyDescent="0.2">
      <c r="D103" s="246"/>
    </row>
    <row r="104" spans="4:4" s="243" customFormat="1" x14ac:dyDescent="0.2">
      <c r="D104" s="246"/>
    </row>
    <row r="105" spans="4:4" s="243" customFormat="1" x14ac:dyDescent="0.2">
      <c r="D105" s="246"/>
    </row>
    <row r="106" spans="4:4" s="243" customFormat="1" x14ac:dyDescent="0.2">
      <c r="D106" s="246"/>
    </row>
    <row r="107" spans="4:4" s="243" customFormat="1" x14ac:dyDescent="0.2">
      <c r="D107" s="246"/>
    </row>
    <row r="108" spans="4:4" s="243" customFormat="1" x14ac:dyDescent="0.2">
      <c r="D108" s="246"/>
    </row>
    <row r="109" spans="4:4" s="243" customFormat="1" x14ac:dyDescent="0.2">
      <c r="D109" s="246"/>
    </row>
    <row r="110" spans="4:4" s="243" customFormat="1" x14ac:dyDescent="0.2">
      <c r="D110" s="246"/>
    </row>
    <row r="111" spans="4:4" s="243" customFormat="1" x14ac:dyDescent="0.2">
      <c r="D111" s="246"/>
    </row>
    <row r="112" spans="4:4" s="243" customFormat="1" x14ac:dyDescent="0.2">
      <c r="D112" s="246"/>
    </row>
    <row r="113" spans="4:4" s="243" customFormat="1" x14ac:dyDescent="0.2">
      <c r="D113" s="246"/>
    </row>
    <row r="114" spans="4:4" s="243" customFormat="1" x14ac:dyDescent="0.2">
      <c r="D114" s="246"/>
    </row>
    <row r="115" spans="4:4" s="243" customFormat="1" x14ac:dyDescent="0.2">
      <c r="D115" s="246"/>
    </row>
    <row r="116" spans="4:4" s="243" customFormat="1" x14ac:dyDescent="0.2">
      <c r="D116" s="246"/>
    </row>
    <row r="117" spans="4:4" s="243" customFormat="1" x14ac:dyDescent="0.2">
      <c r="D117" s="246"/>
    </row>
    <row r="118" spans="4:4" s="243" customFormat="1" x14ac:dyDescent="0.2">
      <c r="D118" s="246"/>
    </row>
    <row r="119" spans="4:4" s="243" customFormat="1" x14ac:dyDescent="0.2">
      <c r="D119" s="246"/>
    </row>
    <row r="120" spans="4:4" s="243" customFormat="1" x14ac:dyDescent="0.2">
      <c r="D120" s="246"/>
    </row>
    <row r="121" spans="4:4" s="243" customFormat="1" x14ac:dyDescent="0.2">
      <c r="D121" s="246"/>
    </row>
    <row r="122" spans="4:4" s="243" customFormat="1" x14ac:dyDescent="0.2">
      <c r="D122" s="246"/>
    </row>
    <row r="123" spans="4:4" s="243" customFormat="1" x14ac:dyDescent="0.2">
      <c r="D123" s="246"/>
    </row>
    <row r="124" spans="4:4" s="243" customFormat="1" x14ac:dyDescent="0.2">
      <c r="D124" s="246"/>
    </row>
    <row r="125" spans="4:4" s="243" customFormat="1" x14ac:dyDescent="0.2">
      <c r="D125" s="246"/>
    </row>
    <row r="126" spans="4:4" s="243" customFormat="1" x14ac:dyDescent="0.2">
      <c r="D126" s="246"/>
    </row>
    <row r="127" spans="4:4" s="243" customFormat="1" x14ac:dyDescent="0.2">
      <c r="D127" s="246"/>
    </row>
    <row r="128" spans="4:4" s="243" customFormat="1" x14ac:dyDescent="0.2">
      <c r="D128" s="246"/>
    </row>
    <row r="129" spans="4:4" s="243" customFormat="1" x14ac:dyDescent="0.2">
      <c r="D129" s="246"/>
    </row>
    <row r="130" spans="4:4" s="243" customFormat="1" x14ac:dyDescent="0.2">
      <c r="D130" s="246"/>
    </row>
    <row r="131" spans="4:4" s="243" customFormat="1" x14ac:dyDescent="0.2">
      <c r="D131" s="246"/>
    </row>
    <row r="132" spans="4:4" s="243" customFormat="1" x14ac:dyDescent="0.2">
      <c r="D132" s="246"/>
    </row>
    <row r="133" spans="4:4" s="243" customFormat="1" x14ac:dyDescent="0.2">
      <c r="D133" s="246"/>
    </row>
    <row r="134" spans="4:4" s="243" customFormat="1" x14ac:dyDescent="0.2">
      <c r="D134" s="246"/>
    </row>
    <row r="135" spans="4:4" s="243" customFormat="1" x14ac:dyDescent="0.2">
      <c r="D135" s="246"/>
    </row>
    <row r="136" spans="4:4" s="243" customFormat="1" x14ac:dyDescent="0.2">
      <c r="D136" s="246"/>
    </row>
    <row r="137" spans="4:4" s="243" customFormat="1" x14ac:dyDescent="0.2">
      <c r="D137" s="246"/>
    </row>
    <row r="138" spans="4:4" s="243" customFormat="1" x14ac:dyDescent="0.2">
      <c r="D138" s="246"/>
    </row>
    <row r="139" spans="4:4" s="243" customFormat="1" x14ac:dyDescent="0.2">
      <c r="D139" s="246"/>
    </row>
    <row r="140" spans="4:4" s="243" customFormat="1" x14ac:dyDescent="0.2">
      <c r="D140" s="246"/>
    </row>
    <row r="141" spans="4:4" s="243" customFormat="1" x14ac:dyDescent="0.2">
      <c r="D141" s="246"/>
    </row>
    <row r="142" spans="4:4" s="243" customFormat="1" x14ac:dyDescent="0.2">
      <c r="D142" s="246"/>
    </row>
    <row r="143" spans="4:4" s="243" customFormat="1" x14ac:dyDescent="0.2">
      <c r="D143" s="246"/>
    </row>
    <row r="144" spans="4:4" s="243" customFormat="1" x14ac:dyDescent="0.2">
      <c r="D144" s="246"/>
    </row>
    <row r="145" spans="4:4" s="243" customFormat="1" x14ac:dyDescent="0.2">
      <c r="D145" s="246"/>
    </row>
    <row r="146" spans="4:4" s="243" customFormat="1" x14ac:dyDescent="0.2">
      <c r="D146" s="246"/>
    </row>
    <row r="147" spans="4:4" s="243" customFormat="1" x14ac:dyDescent="0.2">
      <c r="D147" s="246"/>
    </row>
    <row r="148" spans="4:4" s="243" customFormat="1" x14ac:dyDescent="0.2">
      <c r="D148" s="246"/>
    </row>
    <row r="149" spans="4:4" s="243" customFormat="1" x14ac:dyDescent="0.2">
      <c r="D149" s="246"/>
    </row>
    <row r="150" spans="4:4" s="243" customFormat="1" x14ac:dyDescent="0.2">
      <c r="D150" s="246"/>
    </row>
    <row r="151" spans="4:4" s="243" customFormat="1" x14ac:dyDescent="0.2">
      <c r="D151" s="246"/>
    </row>
    <row r="152" spans="4:4" s="243" customFormat="1" x14ac:dyDescent="0.2">
      <c r="D152" s="246"/>
    </row>
    <row r="153" spans="4:4" s="243" customFormat="1" x14ac:dyDescent="0.2">
      <c r="D153" s="246"/>
    </row>
    <row r="154" spans="4:4" s="243" customFormat="1" x14ac:dyDescent="0.2">
      <c r="D154" s="246"/>
    </row>
    <row r="155" spans="4:4" s="243" customFormat="1" x14ac:dyDescent="0.2">
      <c r="D155" s="246"/>
    </row>
    <row r="156" spans="4:4" s="243" customFormat="1" x14ac:dyDescent="0.2">
      <c r="D156" s="246"/>
    </row>
    <row r="157" spans="4:4" s="243" customFormat="1" x14ac:dyDescent="0.2">
      <c r="D157" s="246"/>
    </row>
    <row r="158" spans="4:4" s="243" customFormat="1" x14ac:dyDescent="0.2">
      <c r="D158" s="246"/>
    </row>
    <row r="159" spans="4:4" s="243" customFormat="1" x14ac:dyDescent="0.2">
      <c r="D159" s="246"/>
    </row>
    <row r="160" spans="4:4" s="243" customFormat="1" x14ac:dyDescent="0.2">
      <c r="D160" s="246"/>
    </row>
    <row r="161" spans="4:4" s="243" customFormat="1" x14ac:dyDescent="0.2">
      <c r="D161" s="246"/>
    </row>
    <row r="162" spans="4:4" s="243" customFormat="1" x14ac:dyDescent="0.2">
      <c r="D162" s="246"/>
    </row>
    <row r="163" spans="4:4" s="243" customFormat="1" x14ac:dyDescent="0.2">
      <c r="D163" s="246"/>
    </row>
    <row r="164" spans="4:4" s="243" customFormat="1" x14ac:dyDescent="0.2">
      <c r="D164" s="246"/>
    </row>
    <row r="165" spans="4:4" s="243" customFormat="1" x14ac:dyDescent="0.2">
      <c r="D165" s="246"/>
    </row>
    <row r="166" spans="4:4" s="243" customFormat="1" x14ac:dyDescent="0.2">
      <c r="D166" s="246"/>
    </row>
    <row r="167" spans="4:4" s="243" customFormat="1" x14ac:dyDescent="0.2">
      <c r="D167" s="246"/>
    </row>
    <row r="168" spans="4:4" s="243" customFormat="1" x14ac:dyDescent="0.2">
      <c r="D168" s="246"/>
    </row>
    <row r="169" spans="4:4" s="243" customFormat="1" x14ac:dyDescent="0.2">
      <c r="D169" s="246"/>
    </row>
    <row r="170" spans="4:4" s="243" customFormat="1" x14ac:dyDescent="0.2">
      <c r="D170" s="246"/>
    </row>
    <row r="171" spans="4:4" s="243" customFormat="1" x14ac:dyDescent="0.2">
      <c r="D171" s="246"/>
    </row>
    <row r="172" spans="4:4" s="243" customFormat="1" x14ac:dyDescent="0.2">
      <c r="D172" s="246"/>
    </row>
    <row r="173" spans="4:4" s="243" customFormat="1" x14ac:dyDescent="0.2">
      <c r="D173" s="246"/>
    </row>
    <row r="174" spans="4:4" s="243" customFormat="1" x14ac:dyDescent="0.2">
      <c r="D174" s="246"/>
    </row>
    <row r="175" spans="4:4" s="243" customFormat="1" x14ac:dyDescent="0.2">
      <c r="D175" s="246"/>
    </row>
    <row r="176" spans="4:4" s="243" customFormat="1" x14ac:dyDescent="0.2">
      <c r="D176" s="246"/>
    </row>
    <row r="177" spans="4:4" s="243" customFormat="1" x14ac:dyDescent="0.2">
      <c r="D177" s="246"/>
    </row>
    <row r="178" spans="4:4" s="243" customFormat="1" x14ac:dyDescent="0.2">
      <c r="D178" s="246"/>
    </row>
    <row r="179" spans="4:4" s="243" customFormat="1" x14ac:dyDescent="0.2">
      <c r="D179" s="246"/>
    </row>
    <row r="180" spans="4:4" s="243" customFormat="1" x14ac:dyDescent="0.2">
      <c r="D180" s="246"/>
    </row>
    <row r="181" spans="4:4" s="243" customFormat="1" x14ac:dyDescent="0.2">
      <c r="D181" s="246"/>
    </row>
    <row r="182" spans="4:4" s="243" customFormat="1" x14ac:dyDescent="0.2">
      <c r="D182" s="246"/>
    </row>
    <row r="183" spans="4:4" s="243" customFormat="1" x14ac:dyDescent="0.2">
      <c r="D183" s="246"/>
    </row>
    <row r="184" spans="4:4" s="243" customFormat="1" x14ac:dyDescent="0.2">
      <c r="D184" s="246"/>
    </row>
    <row r="185" spans="4:4" s="243" customFormat="1" x14ac:dyDescent="0.2">
      <c r="D185" s="246"/>
    </row>
    <row r="186" spans="4:4" s="243" customFormat="1" x14ac:dyDescent="0.2">
      <c r="D186" s="246"/>
    </row>
    <row r="187" spans="4:4" s="243" customFormat="1" x14ac:dyDescent="0.2">
      <c r="D187" s="246"/>
    </row>
    <row r="188" spans="4:4" s="243" customFormat="1" x14ac:dyDescent="0.2">
      <c r="D188" s="246"/>
    </row>
    <row r="189" spans="4:4" s="243" customFormat="1" x14ac:dyDescent="0.2">
      <c r="D189" s="246"/>
    </row>
    <row r="190" spans="4:4" s="243" customFormat="1" x14ac:dyDescent="0.2">
      <c r="D190" s="246"/>
    </row>
    <row r="191" spans="4:4" s="243" customFormat="1" x14ac:dyDescent="0.2">
      <c r="D191" s="246"/>
    </row>
    <row r="192" spans="4:4" s="243" customFormat="1" x14ac:dyDescent="0.2">
      <c r="D192" s="246"/>
    </row>
    <row r="193" spans="4:4" s="243" customFormat="1" x14ac:dyDescent="0.2">
      <c r="D193" s="246"/>
    </row>
    <row r="194" spans="4:4" s="243" customFormat="1" x14ac:dyDescent="0.2">
      <c r="D194" s="246"/>
    </row>
    <row r="195" spans="4:4" s="243" customFormat="1" x14ac:dyDescent="0.2">
      <c r="D195" s="246"/>
    </row>
    <row r="196" spans="4:4" s="243" customFormat="1" x14ac:dyDescent="0.2">
      <c r="D196" s="246"/>
    </row>
    <row r="197" spans="4:4" s="243" customFormat="1" x14ac:dyDescent="0.2">
      <c r="D197" s="246"/>
    </row>
    <row r="198" spans="4:4" s="243" customFormat="1" x14ac:dyDescent="0.2">
      <c r="D198" s="246"/>
    </row>
    <row r="199" spans="4:4" s="243" customFormat="1" x14ac:dyDescent="0.2">
      <c r="D199" s="246"/>
    </row>
    <row r="200" spans="4:4" s="243" customFormat="1" x14ac:dyDescent="0.2">
      <c r="D200" s="246"/>
    </row>
    <row r="201" spans="4:4" s="243" customFormat="1" x14ac:dyDescent="0.2">
      <c r="D201" s="246"/>
    </row>
    <row r="202" spans="4:4" s="243" customFormat="1" x14ac:dyDescent="0.2">
      <c r="D202" s="246"/>
    </row>
    <row r="203" spans="4:4" s="243" customFormat="1" x14ac:dyDescent="0.2">
      <c r="D203" s="246"/>
    </row>
    <row r="204" spans="4:4" s="243" customFormat="1" x14ac:dyDescent="0.2">
      <c r="D204" s="246"/>
    </row>
    <row r="205" spans="4:4" s="243" customFormat="1" x14ac:dyDescent="0.2">
      <c r="D205" s="246"/>
    </row>
    <row r="206" spans="4:4" s="243" customFormat="1" x14ac:dyDescent="0.2">
      <c r="D206" s="246"/>
    </row>
    <row r="207" spans="4:4" s="243" customFormat="1" x14ac:dyDescent="0.2">
      <c r="D207" s="246"/>
    </row>
    <row r="208" spans="4:4" s="243" customFormat="1" x14ac:dyDescent="0.2">
      <c r="D208" s="246"/>
    </row>
    <row r="209" spans="4:9" s="243" customFormat="1" x14ac:dyDescent="0.2">
      <c r="D209" s="246"/>
    </row>
    <row r="210" spans="4:9" s="243" customFormat="1" x14ac:dyDescent="0.2">
      <c r="D210" s="246"/>
    </row>
    <row r="211" spans="4:9" s="243" customFormat="1" x14ac:dyDescent="0.2">
      <c r="D211" s="246"/>
    </row>
    <row r="212" spans="4:9" s="243" customFormat="1" x14ac:dyDescent="0.2">
      <c r="D212" s="246"/>
    </row>
    <row r="213" spans="4:9" s="243" customFormat="1" x14ac:dyDescent="0.2">
      <c r="D213" s="246"/>
    </row>
    <row r="214" spans="4:9" s="243" customFormat="1" x14ac:dyDescent="0.2">
      <c r="D214" s="246"/>
    </row>
    <row r="215" spans="4:9" s="243" customFormat="1" x14ac:dyDescent="0.2">
      <c r="D215" s="246"/>
    </row>
    <row r="216" spans="4:9" s="243" customFormat="1" x14ac:dyDescent="0.2">
      <c r="D216" s="246"/>
    </row>
    <row r="217" spans="4:9" s="243" customFormat="1" x14ac:dyDescent="0.2">
      <c r="D217" s="246"/>
    </row>
    <row r="218" spans="4:9" s="243" customFormat="1" x14ac:dyDescent="0.2">
      <c r="D218" s="246"/>
    </row>
    <row r="219" spans="4:9" s="243" customFormat="1" x14ac:dyDescent="0.2">
      <c r="D219" s="246"/>
    </row>
    <row r="220" spans="4:9" s="243" customFormat="1" x14ac:dyDescent="0.2">
      <c r="D220" s="246"/>
    </row>
    <row r="221" spans="4:9" s="243" customFormat="1" x14ac:dyDescent="0.2">
      <c r="D221" s="246"/>
    </row>
    <row r="222" spans="4:9" s="243" customFormat="1" x14ac:dyDescent="0.2">
      <c r="D222" s="246"/>
    </row>
    <row r="223" spans="4:9" s="243" customFormat="1" x14ac:dyDescent="0.2">
      <c r="D223" s="246"/>
    </row>
    <row r="224" spans="4:9" s="243" customFormat="1" x14ac:dyDescent="0.2">
      <c r="D224" s="246"/>
      <c r="I224" s="227"/>
    </row>
    <row r="225" spans="4:9" s="243" customFormat="1" x14ac:dyDescent="0.2">
      <c r="D225" s="246"/>
      <c r="I225" s="227"/>
    </row>
    <row r="226" spans="4:9" s="243" customFormat="1" x14ac:dyDescent="0.2">
      <c r="D226" s="246"/>
      <c r="I226" s="227"/>
    </row>
    <row r="227" spans="4:9" s="243" customFormat="1" x14ac:dyDescent="0.2">
      <c r="D227" s="246"/>
      <c r="I227" s="227"/>
    </row>
    <row r="228" spans="4:9" s="243" customFormat="1" x14ac:dyDescent="0.2">
      <c r="D228" s="246"/>
      <c r="I228" s="227"/>
    </row>
    <row r="229" spans="4:9" s="243" customFormat="1" x14ac:dyDescent="0.2">
      <c r="D229" s="246"/>
      <c r="I229" s="227"/>
    </row>
    <row r="230" spans="4:9" s="243" customFormat="1" x14ac:dyDescent="0.2">
      <c r="D230" s="246"/>
      <c r="I230" s="227"/>
    </row>
    <row r="231" spans="4:9" s="243" customFormat="1" x14ac:dyDescent="0.2">
      <c r="D231" s="246"/>
      <c r="I231" s="227"/>
    </row>
    <row r="232" spans="4:9" s="243" customFormat="1" x14ac:dyDescent="0.2">
      <c r="D232" s="246"/>
      <c r="I232" s="227"/>
    </row>
    <row r="233" spans="4:9" s="243" customFormat="1" x14ac:dyDescent="0.2">
      <c r="D233" s="246"/>
      <c r="I233" s="227"/>
    </row>
    <row r="234" spans="4:9" s="243" customFormat="1" x14ac:dyDescent="0.2">
      <c r="D234" s="246"/>
      <c r="I234" s="227"/>
    </row>
    <row r="235" spans="4:9" s="243" customFormat="1" x14ac:dyDescent="0.2">
      <c r="D235" s="246"/>
      <c r="I235" s="227"/>
    </row>
    <row r="236" spans="4:9" s="243" customFormat="1" x14ac:dyDescent="0.2">
      <c r="D236" s="246"/>
      <c r="I236" s="227"/>
    </row>
    <row r="237" spans="4:9" s="243" customFormat="1" x14ac:dyDescent="0.2">
      <c r="D237" s="246"/>
      <c r="I237" s="227"/>
    </row>
    <row r="238" spans="4:9" s="243" customFormat="1" x14ac:dyDescent="0.2">
      <c r="D238" s="246"/>
      <c r="I238" s="227"/>
    </row>
    <row r="239" spans="4:9" s="243" customFormat="1" x14ac:dyDescent="0.2">
      <c r="D239" s="246"/>
      <c r="I239" s="227"/>
    </row>
    <row r="240" spans="4:9" s="243" customFormat="1" x14ac:dyDescent="0.2">
      <c r="D240" s="246"/>
      <c r="I240" s="227"/>
    </row>
    <row r="241" spans="4:9" s="243" customFormat="1" x14ac:dyDescent="0.2">
      <c r="D241" s="246"/>
      <c r="I241" s="227"/>
    </row>
    <row r="242" spans="4:9" s="243" customFormat="1" x14ac:dyDescent="0.2">
      <c r="D242" s="246"/>
      <c r="I242" s="227"/>
    </row>
    <row r="243" spans="4:9" s="243" customFormat="1" x14ac:dyDescent="0.2">
      <c r="D243" s="246"/>
      <c r="I243" s="227"/>
    </row>
    <row r="244" spans="4:9" s="243" customFormat="1" x14ac:dyDescent="0.2">
      <c r="D244" s="246"/>
      <c r="I244" s="227"/>
    </row>
    <row r="245" spans="4:9" s="243" customFormat="1" x14ac:dyDescent="0.2">
      <c r="D245" s="246"/>
      <c r="I245" s="227"/>
    </row>
    <row r="246" spans="4:9" s="243" customFormat="1" x14ac:dyDescent="0.2">
      <c r="D246" s="246"/>
      <c r="I246" s="227"/>
    </row>
    <row r="247" spans="4:9" s="243" customFormat="1" x14ac:dyDescent="0.2">
      <c r="D247" s="246"/>
      <c r="I247" s="227"/>
    </row>
    <row r="248" spans="4:9" s="243" customFormat="1" x14ac:dyDescent="0.2">
      <c r="D248" s="246"/>
      <c r="I248" s="227"/>
    </row>
    <row r="249" spans="4:9" s="243" customFormat="1" x14ac:dyDescent="0.2">
      <c r="D249" s="246"/>
      <c r="I249" s="227"/>
    </row>
    <row r="250" spans="4:9" s="243" customFormat="1" x14ac:dyDescent="0.2">
      <c r="D250" s="246"/>
      <c r="I250" s="227"/>
    </row>
    <row r="251" spans="4:9" s="243" customFormat="1" x14ac:dyDescent="0.2">
      <c r="D251" s="246"/>
      <c r="I251" s="227"/>
    </row>
    <row r="252" spans="4:9" s="243" customFormat="1" x14ac:dyDescent="0.2">
      <c r="D252" s="246"/>
      <c r="I252" s="227"/>
    </row>
    <row r="253" spans="4:9" s="243" customFormat="1" x14ac:dyDescent="0.2">
      <c r="D253" s="246"/>
      <c r="I253" s="227"/>
    </row>
    <row r="254" spans="4:9" s="243" customFormat="1" x14ac:dyDescent="0.2">
      <c r="D254" s="246"/>
      <c r="I254" s="227"/>
    </row>
    <row r="255" spans="4:9" s="243" customFormat="1" x14ac:dyDescent="0.2">
      <c r="D255" s="246"/>
      <c r="I255" s="227"/>
    </row>
    <row r="256" spans="4:9" s="243" customFormat="1" x14ac:dyDescent="0.2">
      <c r="D256" s="246"/>
      <c r="I256" s="227"/>
    </row>
    <row r="257" spans="4:9" s="243" customFormat="1" x14ac:dyDescent="0.2">
      <c r="D257" s="246"/>
      <c r="I257" s="227"/>
    </row>
    <row r="258" spans="4:9" s="243" customFormat="1" x14ac:dyDescent="0.2">
      <c r="D258" s="246"/>
      <c r="I258" s="227"/>
    </row>
    <row r="259" spans="4:9" s="243" customFormat="1" x14ac:dyDescent="0.2">
      <c r="D259" s="246"/>
      <c r="I259" s="227"/>
    </row>
    <row r="260" spans="4:9" s="243" customFormat="1" x14ac:dyDescent="0.2">
      <c r="D260" s="246"/>
      <c r="I260" s="227"/>
    </row>
    <row r="261" spans="4:9" s="243" customFormat="1" x14ac:dyDescent="0.2">
      <c r="D261" s="246"/>
      <c r="I261" s="227"/>
    </row>
    <row r="262" spans="4:9" s="243" customFormat="1" x14ac:dyDescent="0.2">
      <c r="D262" s="246"/>
      <c r="I262" s="227"/>
    </row>
    <row r="263" spans="4:9" s="243" customFormat="1" x14ac:dyDescent="0.2">
      <c r="D263" s="246"/>
      <c r="I263" s="227"/>
    </row>
    <row r="264" spans="4:9" s="243" customFormat="1" x14ac:dyDescent="0.2">
      <c r="D264" s="246"/>
      <c r="I264" s="227"/>
    </row>
    <row r="265" spans="4:9" s="243" customFormat="1" x14ac:dyDescent="0.2">
      <c r="D265" s="246"/>
      <c r="I265" s="227"/>
    </row>
    <row r="266" spans="4:9" s="243" customFormat="1" x14ac:dyDescent="0.2">
      <c r="D266" s="246"/>
      <c r="I266" s="227"/>
    </row>
    <row r="267" spans="4:9" s="243" customFormat="1" x14ac:dyDescent="0.2">
      <c r="D267" s="246"/>
      <c r="I267" s="227"/>
    </row>
    <row r="268" spans="4:9" s="243" customFormat="1" x14ac:dyDescent="0.2">
      <c r="D268" s="246"/>
      <c r="I268" s="227"/>
    </row>
    <row r="269" spans="4:9" s="243" customFormat="1" x14ac:dyDescent="0.2">
      <c r="D269" s="246"/>
      <c r="I269" s="227"/>
    </row>
    <row r="270" spans="4:9" s="243" customFormat="1" x14ac:dyDescent="0.2">
      <c r="D270" s="246"/>
      <c r="I270" s="227"/>
    </row>
    <row r="271" spans="4:9" s="243" customFormat="1" x14ac:dyDescent="0.2">
      <c r="D271" s="246"/>
      <c r="I271" s="227"/>
    </row>
    <row r="272" spans="4:9" s="243" customFormat="1" x14ac:dyDescent="0.2">
      <c r="D272" s="246"/>
      <c r="I272" s="227"/>
    </row>
    <row r="273" spans="4:9" s="243" customFormat="1" x14ac:dyDescent="0.2">
      <c r="D273" s="246"/>
      <c r="I273" s="227"/>
    </row>
    <row r="274" spans="4:9" s="243" customFormat="1" x14ac:dyDescent="0.2">
      <c r="D274" s="246"/>
      <c r="I274" s="227"/>
    </row>
    <row r="275" spans="4:9" s="243" customFormat="1" x14ac:dyDescent="0.2">
      <c r="D275" s="246"/>
      <c r="I275" s="227"/>
    </row>
    <row r="276" spans="4:9" s="243" customFormat="1" x14ac:dyDescent="0.2">
      <c r="D276" s="246"/>
      <c r="I276" s="227"/>
    </row>
    <row r="277" spans="4:9" s="243" customFormat="1" x14ac:dyDescent="0.2">
      <c r="D277" s="246"/>
      <c r="I277" s="227"/>
    </row>
    <row r="278" spans="4:9" s="243" customFormat="1" x14ac:dyDescent="0.2">
      <c r="D278" s="246"/>
      <c r="I278" s="227"/>
    </row>
    <row r="279" spans="4:9" s="243" customFormat="1" x14ac:dyDescent="0.2">
      <c r="D279" s="246"/>
      <c r="I279" s="227"/>
    </row>
    <row r="280" spans="4:9" s="243" customFormat="1" x14ac:dyDescent="0.2">
      <c r="D280" s="246"/>
      <c r="I280" s="227"/>
    </row>
    <row r="281" spans="4:9" s="243" customFormat="1" x14ac:dyDescent="0.2">
      <c r="D281" s="246"/>
      <c r="I281" s="227"/>
    </row>
    <row r="282" spans="4:9" s="243" customFormat="1" x14ac:dyDescent="0.2">
      <c r="D282" s="246"/>
      <c r="I282" s="227"/>
    </row>
    <row r="283" spans="4:9" s="243" customFormat="1" x14ac:dyDescent="0.2">
      <c r="D283" s="246"/>
      <c r="I283" s="227"/>
    </row>
    <row r="284" spans="4:9" s="243" customFormat="1" x14ac:dyDescent="0.2">
      <c r="D284" s="246"/>
      <c r="I284" s="227"/>
    </row>
    <row r="285" spans="4:9" s="243" customFormat="1" x14ac:dyDescent="0.2">
      <c r="D285" s="246"/>
      <c r="I285" s="227"/>
    </row>
    <row r="286" spans="4:9" s="243" customFormat="1" x14ac:dyDescent="0.2">
      <c r="D286" s="246"/>
      <c r="I286" s="227"/>
    </row>
    <row r="287" spans="4:9" s="243" customFormat="1" x14ac:dyDescent="0.2">
      <c r="D287" s="246"/>
      <c r="I287" s="227"/>
    </row>
    <row r="288" spans="4:9" s="243" customFormat="1" x14ac:dyDescent="0.2">
      <c r="D288" s="246"/>
      <c r="I288" s="227"/>
    </row>
    <row r="289" spans="4:9" s="243" customFormat="1" x14ac:dyDescent="0.2">
      <c r="D289" s="246"/>
      <c r="I289" s="227"/>
    </row>
    <row r="290" spans="4:9" s="243" customFormat="1" x14ac:dyDescent="0.2">
      <c r="D290" s="246"/>
      <c r="I290" s="227"/>
    </row>
    <row r="291" spans="4:9" s="243" customFormat="1" x14ac:dyDescent="0.2">
      <c r="D291" s="246"/>
      <c r="I291" s="227"/>
    </row>
    <row r="292" spans="4:9" s="243" customFormat="1" x14ac:dyDescent="0.2">
      <c r="D292" s="246"/>
      <c r="I292" s="227"/>
    </row>
    <row r="293" spans="4:9" s="243" customFormat="1" x14ac:dyDescent="0.2">
      <c r="D293" s="246"/>
      <c r="I293" s="227"/>
    </row>
    <row r="294" spans="4:9" s="243" customFormat="1" x14ac:dyDescent="0.2">
      <c r="D294" s="246"/>
      <c r="I294" s="227"/>
    </row>
    <row r="295" spans="4:9" s="243" customFormat="1" x14ac:dyDescent="0.2">
      <c r="D295" s="246"/>
      <c r="I295" s="227"/>
    </row>
    <row r="296" spans="4:9" s="243" customFormat="1" x14ac:dyDescent="0.2">
      <c r="D296" s="246"/>
      <c r="I296" s="227"/>
    </row>
    <row r="297" spans="4:9" s="243" customFormat="1" x14ac:dyDescent="0.2">
      <c r="D297" s="246"/>
      <c r="I297" s="227"/>
    </row>
    <row r="298" spans="4:9" s="243" customFormat="1" x14ac:dyDescent="0.2">
      <c r="D298" s="246"/>
      <c r="I298" s="227"/>
    </row>
    <row r="299" spans="4:9" s="243" customFormat="1" x14ac:dyDescent="0.2">
      <c r="D299" s="246"/>
      <c r="I299" s="227"/>
    </row>
    <row r="300" spans="4:9" s="243" customFormat="1" x14ac:dyDescent="0.2">
      <c r="D300" s="246"/>
      <c r="I300" s="227"/>
    </row>
    <row r="301" spans="4:9" s="243" customFormat="1" x14ac:dyDescent="0.2">
      <c r="D301" s="246"/>
      <c r="I301" s="227"/>
    </row>
    <row r="302" spans="4:9" s="243" customFormat="1" x14ac:dyDescent="0.2">
      <c r="D302" s="246"/>
      <c r="I302" s="227"/>
    </row>
    <row r="303" spans="4:9" s="243" customFormat="1" x14ac:dyDescent="0.2">
      <c r="D303" s="246"/>
      <c r="I303" s="227"/>
    </row>
    <row r="304" spans="4:9" s="243" customFormat="1" x14ac:dyDescent="0.2">
      <c r="D304" s="246"/>
      <c r="I304" s="227"/>
    </row>
    <row r="305" spans="4:9" s="243" customFormat="1" x14ac:dyDescent="0.2">
      <c r="D305" s="246"/>
      <c r="I305" s="227"/>
    </row>
    <row r="306" spans="4:9" s="243" customFormat="1" x14ac:dyDescent="0.2">
      <c r="D306" s="246"/>
      <c r="I306" s="227"/>
    </row>
    <row r="307" spans="4:9" s="243" customFormat="1" x14ac:dyDescent="0.2">
      <c r="D307" s="246"/>
      <c r="I307" s="227"/>
    </row>
    <row r="308" spans="4:9" s="243" customFormat="1" x14ac:dyDescent="0.2">
      <c r="D308" s="246"/>
      <c r="I308" s="227"/>
    </row>
    <row r="309" spans="4:9" s="243" customFormat="1" x14ac:dyDescent="0.2">
      <c r="D309" s="246"/>
      <c r="I309" s="227"/>
    </row>
    <row r="310" spans="4:9" s="243" customFormat="1" x14ac:dyDescent="0.2">
      <c r="D310" s="246"/>
      <c r="I310" s="227"/>
    </row>
    <row r="311" spans="4:9" s="243" customFormat="1" x14ac:dyDescent="0.2">
      <c r="D311" s="246"/>
      <c r="I311" s="227"/>
    </row>
    <row r="312" spans="4:9" s="243" customFormat="1" x14ac:dyDescent="0.2">
      <c r="D312" s="246"/>
      <c r="I312" s="227"/>
    </row>
    <row r="313" spans="4:9" s="243" customFormat="1" x14ac:dyDescent="0.2">
      <c r="D313" s="246"/>
      <c r="I313" s="227"/>
    </row>
    <row r="314" spans="4:9" s="243" customFormat="1" x14ac:dyDescent="0.2">
      <c r="D314" s="246"/>
      <c r="I314" s="227"/>
    </row>
    <row r="315" spans="4:9" s="243" customFormat="1" x14ac:dyDescent="0.2">
      <c r="D315" s="246"/>
      <c r="I315" s="227"/>
    </row>
    <row r="316" spans="4:9" s="243" customFormat="1" x14ac:dyDescent="0.2">
      <c r="D316" s="246"/>
      <c r="I316" s="227"/>
    </row>
    <row r="317" spans="4:9" s="243" customFormat="1" x14ac:dyDescent="0.2">
      <c r="D317" s="246"/>
      <c r="I317" s="227"/>
    </row>
    <row r="318" spans="4:9" s="243" customFormat="1" x14ac:dyDescent="0.2">
      <c r="D318" s="246"/>
      <c r="I318" s="227"/>
    </row>
    <row r="319" spans="4:9" s="243" customFormat="1" x14ac:dyDescent="0.2">
      <c r="D319" s="246"/>
      <c r="I319" s="227"/>
    </row>
    <row r="320" spans="4:9" s="243" customFormat="1" x14ac:dyDescent="0.2">
      <c r="D320" s="246"/>
      <c r="I320" s="227"/>
    </row>
    <row r="321" spans="4:9" s="243" customFormat="1" x14ac:dyDescent="0.2">
      <c r="D321" s="246"/>
      <c r="I321" s="227"/>
    </row>
    <row r="322" spans="4:9" s="243" customFormat="1" x14ac:dyDescent="0.2">
      <c r="D322" s="246"/>
      <c r="I322" s="227"/>
    </row>
    <row r="323" spans="4:9" s="243" customFormat="1" x14ac:dyDescent="0.2">
      <c r="D323" s="246"/>
      <c r="I323" s="227"/>
    </row>
    <row r="324" spans="4:9" s="243" customFormat="1" x14ac:dyDescent="0.2">
      <c r="D324" s="246"/>
      <c r="I324" s="227"/>
    </row>
    <row r="325" spans="4:9" s="243" customFormat="1" x14ac:dyDescent="0.2">
      <c r="D325" s="246"/>
      <c r="I325" s="227"/>
    </row>
    <row r="326" spans="4:9" s="243" customFormat="1" x14ac:dyDescent="0.2">
      <c r="D326" s="246"/>
      <c r="I326" s="227"/>
    </row>
    <row r="327" spans="4:9" s="243" customFormat="1" x14ac:dyDescent="0.2">
      <c r="D327" s="246"/>
      <c r="I327" s="227"/>
    </row>
    <row r="328" spans="4:9" s="243" customFormat="1" x14ac:dyDescent="0.2">
      <c r="D328" s="246"/>
      <c r="I328" s="227"/>
    </row>
    <row r="329" spans="4:9" s="243" customFormat="1" x14ac:dyDescent="0.2">
      <c r="D329" s="246"/>
      <c r="I329" s="227"/>
    </row>
    <row r="330" spans="4:9" s="243" customFormat="1" x14ac:dyDescent="0.2">
      <c r="D330" s="246"/>
      <c r="I330" s="227"/>
    </row>
    <row r="331" spans="4:9" s="243" customFormat="1" x14ac:dyDescent="0.2">
      <c r="D331" s="246"/>
      <c r="I331" s="227"/>
    </row>
    <row r="332" spans="4:9" s="243" customFormat="1" x14ac:dyDescent="0.2">
      <c r="D332" s="246"/>
      <c r="I332" s="227"/>
    </row>
    <row r="333" spans="4:9" s="243" customFormat="1" x14ac:dyDescent="0.2">
      <c r="D333" s="246"/>
      <c r="I333" s="227"/>
    </row>
    <row r="334" spans="4:9" s="243" customFormat="1" x14ac:dyDescent="0.2">
      <c r="D334" s="246"/>
      <c r="I334" s="227"/>
    </row>
    <row r="335" spans="4:9" s="243" customFormat="1" x14ac:dyDescent="0.2">
      <c r="D335" s="246"/>
      <c r="I335" s="227"/>
    </row>
    <row r="336" spans="4:9" s="243" customFormat="1" x14ac:dyDescent="0.2">
      <c r="D336" s="246"/>
      <c r="I336" s="227"/>
    </row>
    <row r="337" spans="4:9" s="243" customFormat="1" x14ac:dyDescent="0.2">
      <c r="D337" s="246"/>
      <c r="I337" s="227"/>
    </row>
    <row r="338" spans="4:9" s="243" customFormat="1" x14ac:dyDescent="0.2">
      <c r="D338" s="246"/>
      <c r="I338" s="227"/>
    </row>
    <row r="339" spans="4:9" s="243" customFormat="1" x14ac:dyDescent="0.2">
      <c r="D339" s="246"/>
      <c r="I339" s="227"/>
    </row>
    <row r="340" spans="4:9" s="243" customFormat="1" x14ac:dyDescent="0.2">
      <c r="D340" s="246"/>
      <c r="I340" s="227"/>
    </row>
    <row r="341" spans="4:9" s="243" customFormat="1" x14ac:dyDescent="0.2">
      <c r="D341" s="246"/>
      <c r="I341" s="227"/>
    </row>
    <row r="342" spans="4:9" s="243" customFormat="1" x14ac:dyDescent="0.2">
      <c r="D342" s="246"/>
      <c r="I342" s="227"/>
    </row>
    <row r="343" spans="4:9" s="243" customFormat="1" x14ac:dyDescent="0.2">
      <c r="D343" s="246"/>
      <c r="I343" s="227"/>
    </row>
    <row r="344" spans="4:9" s="243" customFormat="1" x14ac:dyDescent="0.2">
      <c r="D344" s="246"/>
      <c r="I344" s="227"/>
    </row>
    <row r="345" spans="4:9" s="243" customFormat="1" x14ac:dyDescent="0.2">
      <c r="D345" s="246"/>
      <c r="I345" s="227"/>
    </row>
    <row r="346" spans="4:9" s="243" customFormat="1" x14ac:dyDescent="0.2">
      <c r="D346" s="246"/>
      <c r="I346" s="227"/>
    </row>
    <row r="347" spans="4:9" s="243" customFormat="1" x14ac:dyDescent="0.2">
      <c r="D347" s="246"/>
      <c r="I347" s="227"/>
    </row>
    <row r="348" spans="4:9" s="243" customFormat="1" x14ac:dyDescent="0.2">
      <c r="D348" s="246"/>
      <c r="I348" s="227"/>
    </row>
    <row r="349" spans="4:9" s="243" customFormat="1" x14ac:dyDescent="0.2">
      <c r="D349" s="246"/>
      <c r="I349" s="227"/>
    </row>
    <row r="350" spans="4:9" s="243" customFormat="1" x14ac:dyDescent="0.2">
      <c r="D350" s="246"/>
      <c r="I350" s="227"/>
    </row>
    <row r="351" spans="4:9" s="243" customFormat="1" x14ac:dyDescent="0.2">
      <c r="D351" s="246"/>
      <c r="I351" s="227"/>
    </row>
    <row r="352" spans="4:9" s="243" customFormat="1" x14ac:dyDescent="0.2">
      <c r="D352" s="246"/>
      <c r="I352" s="227"/>
    </row>
    <row r="353" spans="4:9" s="243" customFormat="1" x14ac:dyDescent="0.2">
      <c r="D353" s="246"/>
      <c r="I353" s="227"/>
    </row>
    <row r="354" spans="4:9" s="243" customFormat="1" x14ac:dyDescent="0.2">
      <c r="D354" s="246"/>
      <c r="I354" s="227"/>
    </row>
    <row r="355" spans="4:9" s="243" customFormat="1" x14ac:dyDescent="0.2">
      <c r="D355" s="246"/>
      <c r="I355" s="227"/>
    </row>
    <row r="356" spans="4:9" s="243" customFormat="1" x14ac:dyDescent="0.2">
      <c r="D356" s="246"/>
      <c r="I356" s="227"/>
    </row>
    <row r="357" spans="4:9" s="243" customFormat="1" x14ac:dyDescent="0.2">
      <c r="D357" s="246"/>
      <c r="I357" s="227"/>
    </row>
    <row r="358" spans="4:9" s="243" customFormat="1" x14ac:dyDescent="0.2">
      <c r="D358" s="246"/>
      <c r="I358" s="227"/>
    </row>
    <row r="359" spans="4:9" s="243" customFormat="1" x14ac:dyDescent="0.2">
      <c r="D359" s="246"/>
      <c r="I359" s="227"/>
    </row>
    <row r="360" spans="4:9" s="243" customFormat="1" x14ac:dyDescent="0.2">
      <c r="D360" s="246"/>
      <c r="I360" s="227"/>
    </row>
    <row r="361" spans="4:9" s="243" customFormat="1" x14ac:dyDescent="0.2">
      <c r="D361" s="246"/>
      <c r="I361" s="227"/>
    </row>
    <row r="362" spans="4:9" s="243" customFormat="1" x14ac:dyDescent="0.2">
      <c r="D362" s="246"/>
      <c r="I362" s="227"/>
    </row>
    <row r="363" spans="4:9" s="243" customFormat="1" x14ac:dyDescent="0.2">
      <c r="D363" s="246"/>
      <c r="I363" s="227"/>
    </row>
    <row r="364" spans="4:9" s="243" customFormat="1" x14ac:dyDescent="0.2">
      <c r="D364" s="246"/>
      <c r="I364" s="227"/>
    </row>
    <row r="365" spans="4:9" s="243" customFormat="1" x14ac:dyDescent="0.2">
      <c r="D365" s="246"/>
      <c r="I365" s="227"/>
    </row>
    <row r="366" spans="4:9" s="243" customFormat="1" x14ac:dyDescent="0.2">
      <c r="D366" s="246"/>
      <c r="I366" s="227"/>
    </row>
    <row r="367" spans="4:9" s="243" customFormat="1" x14ac:dyDescent="0.2">
      <c r="D367" s="246"/>
      <c r="I367" s="227"/>
    </row>
    <row r="368" spans="4:9" s="243" customFormat="1" x14ac:dyDescent="0.2">
      <c r="D368" s="246"/>
      <c r="I368" s="227"/>
    </row>
    <row r="369" spans="4:9" s="243" customFormat="1" x14ac:dyDescent="0.2">
      <c r="D369" s="246"/>
      <c r="I369" s="227"/>
    </row>
    <row r="370" spans="4:9" s="243" customFormat="1" x14ac:dyDescent="0.2">
      <c r="D370" s="3"/>
      <c r="I370" s="227"/>
    </row>
  </sheetData>
  <mergeCells count="3">
    <mergeCell ref="A1:H3"/>
    <mergeCell ref="I1:I4"/>
    <mergeCell ref="A5:A10"/>
  </mergeCells>
  <printOptions horizontalCentered="1"/>
  <pageMargins left="0.5" right="0.5" top="0.75" bottom="0.75" header="0.3" footer="0.3"/>
  <pageSetup scale="71" fitToHeight="0" orientation="portrait" r:id="rId1"/>
  <headerFooter alignWithMargins="0"/>
  <customProperties>
    <customPr name="_pios_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FENCE MAINTENANCE</vt:lpstr>
      <vt:lpstr>FENCE INSTALLATION</vt:lpstr>
      <vt:lpstr>FENCE REMOVAL</vt:lpstr>
      <vt:lpstr>FENCE INSTALLS</vt:lpstr>
      <vt:lpstr>'FENCE INSTALLATION'!Print_Area</vt:lpstr>
      <vt:lpstr>'FENCE INSTALLS'!Print_Area</vt:lpstr>
      <vt:lpstr>'FENCE MAINTENANCE'!Print_Area</vt:lpstr>
      <vt:lpstr>'FENCE REMOVAL'!Print_Area</vt:lpstr>
    </vt:vector>
  </TitlesOfParts>
  <Company>Pennsylvania Game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mkammerdie</dc:creator>
  <cp:lastModifiedBy>Acheson, Victor</cp:lastModifiedBy>
  <cp:lastPrinted>2020-03-09T15:43:47Z</cp:lastPrinted>
  <dcterms:created xsi:type="dcterms:W3CDTF">2008-11-20T11:47:55Z</dcterms:created>
  <dcterms:modified xsi:type="dcterms:W3CDTF">2025-09-09T12:13:11Z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839246886</vt:i4>
  </property>
  <property fmtid="{D5CDD505-2E9C-101B-9397-08002B2CF9AE}" pid="3" name="_NewReviewCycle">
    <vt:lpwstr/>
  </property>
  <property fmtid="{D5CDD505-2E9C-101B-9397-08002B2CF9AE}" pid="4" name="_EmailSubject">
    <vt:lpwstr>Shopping cart 12998087,  23WHM NC Woodlands Study Deer Fence Pkg.  </vt:lpwstr>
  </property>
  <property fmtid="{D5CDD505-2E9C-101B-9397-08002B2CF9AE}" pid="5" name="_AuthorEmail">
    <vt:lpwstr>vacheson@pa.gov</vt:lpwstr>
  </property>
  <property fmtid="{D5CDD505-2E9C-101B-9397-08002B2CF9AE}" pid="6" name="_AuthorEmailDisplayName">
    <vt:lpwstr>Acheson, Victor</vt:lpwstr>
  </property>
  <property fmtid="{D5CDD505-2E9C-101B-9397-08002B2CF9AE}" pid="8" name="_PreviousAdHocReviewCycleID">
    <vt:i4>619346761</vt:i4>
  </property>
</Properties>
</file>