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pagov.sharepoint.com/sites/GRP-BOA-RFPEvaluationCommittee-PSERS-RFP2025-1TPA/Shared Documents/RFP (Draft)/Appendices/"/>
    </mc:Choice>
  </mc:AlternateContent>
  <xr:revisionPtr revIDLastSave="145" documentId="14_{FEA0A944-850A-4644-A393-DAF6E2F47588}" xr6:coauthVersionLast="47" xr6:coauthVersionMax="47" xr10:uidLastSave="{C03AE808-83EF-4067-BCC4-DC5891D812D0}"/>
  <workbookProtection workbookAlgorithmName="SHA-512" workbookHashValue="/+3caDbdnfhCa2ENwVAJLdKk0s7JSZN3JEUGsLO10pOfLrKwjZ1aRQNDr3qKe3q/iqQRoIMVZxHFpWQSsxoiRA==" workbookSaltValue="6ufFI33ISFnYqZZsuZ3SMQ==" workbookSpinCount="100000" lockStructure="1"/>
  <bookViews>
    <workbookView xWindow="28680" yWindow="-120" windowWidth="29040" windowHeight="17520" activeTab="4" xr2:uid="{BC8F54A3-C99C-46EB-98FA-967C4977BB96}"/>
  </bookViews>
  <sheets>
    <sheet name="INSTRUCTIONS" sheetId="6" r:id="rId1"/>
    <sheet name="TOTALS" sheetId="4" r:id="rId2"/>
    <sheet name="TABLE 1" sheetId="1" r:id="rId3"/>
    <sheet name="TABLE 2" sheetId="2" r:id="rId4"/>
    <sheet name="TABLE 3 - Value Added Services" sheetId="7" r:id="rId5"/>
  </sheets>
  <definedNames>
    <definedName name="_xlnm.Print_Area" localSheetId="2">'TABLE 1'!$A$2:$K$21</definedName>
    <definedName name="_xlnm.Print_Area" localSheetId="3">'TABLE 2'!$A$2:$F$15</definedName>
    <definedName name="_xlnm.Print_Area" localSheetId="1">TOTALS!$A$2:$F$13</definedName>
  </definedName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2" i="7" l="1"/>
  <c r="L12" i="7"/>
  <c r="K12" i="7"/>
  <c r="J12" i="7"/>
  <c r="I12" i="7"/>
  <c r="H15" i="2"/>
  <c r="L15" i="2"/>
  <c r="K15" i="2"/>
  <c r="J15" i="2"/>
  <c r="I15" i="2"/>
  <c r="V13" i="1"/>
  <c r="V12" i="1"/>
  <c r="V11" i="1"/>
  <c r="V10" i="1"/>
  <c r="V9" i="1"/>
  <c r="V8" i="1"/>
  <c r="T13" i="1"/>
  <c r="R13" i="1"/>
  <c r="T12" i="1"/>
  <c r="R12" i="1"/>
  <c r="T11" i="1"/>
  <c r="R11" i="1"/>
  <c r="T10" i="1"/>
  <c r="R10" i="1"/>
  <c r="T9" i="1"/>
  <c r="R9" i="1"/>
  <c r="T8" i="1"/>
  <c r="R8" i="1"/>
  <c r="P13" i="1"/>
  <c r="N13" i="1"/>
  <c r="P12" i="1"/>
  <c r="N12" i="1"/>
  <c r="P11" i="1"/>
  <c r="N11" i="1"/>
  <c r="P10" i="1"/>
  <c r="N10" i="1"/>
  <c r="P9" i="1"/>
  <c r="N9" i="1"/>
  <c r="P8" i="1"/>
  <c r="N8" i="1"/>
  <c r="G12" i="7"/>
  <c r="F12" i="7"/>
  <c r="E12" i="7"/>
  <c r="D12" i="7"/>
  <c r="C12" i="7"/>
  <c r="C8" i="1"/>
  <c r="C13" i="1"/>
  <c r="E13" i="1"/>
  <c r="E11" i="1"/>
  <c r="B15" i="2"/>
  <c r="B8" i="4" s="1"/>
  <c r="C11" i="1"/>
  <c r="F15" i="2"/>
  <c r="F8" i="4" s="1"/>
  <c r="E15" i="2"/>
  <c r="E8" i="4" s="1"/>
  <c r="D15" i="2"/>
  <c r="D8" i="4" s="1"/>
  <c r="C15" i="2"/>
  <c r="C8" i="4" s="1"/>
  <c r="K13" i="1"/>
  <c r="I13" i="1"/>
  <c r="G13" i="1"/>
  <c r="K12" i="1"/>
  <c r="I12" i="1"/>
  <c r="G12" i="1"/>
  <c r="E12" i="1"/>
  <c r="C12" i="1"/>
  <c r="K11" i="1"/>
  <c r="I11" i="1"/>
  <c r="G11" i="1"/>
  <c r="K10" i="1"/>
  <c r="I10" i="1"/>
  <c r="G10" i="1"/>
  <c r="E10" i="1"/>
  <c r="C10" i="1"/>
  <c r="K9" i="1"/>
  <c r="I9" i="1"/>
  <c r="G9" i="1"/>
  <c r="E9" i="1"/>
  <c r="C9" i="1"/>
  <c r="K8" i="1"/>
  <c r="K21" i="1" s="1"/>
  <c r="I8" i="1"/>
  <c r="I21" i="1" s="1"/>
  <c r="G8" i="1"/>
  <c r="G21" i="1" s="1"/>
  <c r="E8" i="1"/>
  <c r="P21" i="1" l="1"/>
  <c r="R21" i="1"/>
  <c r="C21" i="1"/>
  <c r="B7" i="4" s="1"/>
  <c r="B11" i="4" s="1"/>
  <c r="N21" i="1"/>
  <c r="V21" i="1"/>
  <c r="E21" i="1"/>
  <c r="C7" i="4" s="1"/>
  <c r="T21" i="1"/>
  <c r="C11" i="4"/>
  <c r="F7" i="4"/>
  <c r="F11" i="4" s="1"/>
  <c r="E7" i="4"/>
  <c r="E11" i="4" s="1"/>
  <c r="D7" i="4"/>
  <c r="D11" i="4" s="1"/>
</calcChain>
</file>

<file path=xl/sharedStrings.xml><?xml version="1.0" encoding="utf-8"?>
<sst xmlns="http://schemas.openxmlformats.org/spreadsheetml/2006/main" count="228" uniqueCount="65">
  <si>
    <t>2025 - 1 TPA - APPENDIX F -Instructions</t>
  </si>
  <si>
    <r>
      <t>·</t>
    </r>
    <r>
      <rPr>
        <sz val="7"/>
        <color theme="1"/>
        <rFont val="Times New Roman"/>
        <family val="1"/>
      </rPr>
      <t xml:space="preserve">                     </t>
    </r>
    <r>
      <rPr>
        <sz val="12"/>
        <color theme="1"/>
        <rFont val="Calibri"/>
        <family val="2"/>
      </rPr>
      <t>Any set-up fees to transfer records from the PSERS’s current system and/or manual records to your recordkeeping system should be listed separately; and</t>
    </r>
  </si>
  <si>
    <r>
      <t>·</t>
    </r>
    <r>
      <rPr>
        <sz val="7"/>
        <color theme="1"/>
        <rFont val="Times New Roman"/>
        <family val="1"/>
      </rPr>
      <t xml:space="preserve">                     </t>
    </r>
    <r>
      <rPr>
        <sz val="12"/>
        <color theme="1"/>
        <rFont val="Calibri"/>
        <family val="2"/>
      </rPr>
      <t xml:space="preserve">Any special fees or charges of any kind for services or supplies that will not be covered by your proposed per-capita fee must be disclosed in your proposal. Please describe any services or supplies you will not cover. </t>
    </r>
  </si>
  <si>
    <t>2025-1 TPA - APPENDIX F -(Totals)</t>
  </si>
  <si>
    <t xml:space="preserve"> </t>
  </si>
  <si>
    <t>OFFEROR:</t>
  </si>
  <si>
    <t>TOTAL COST OVERVIEW</t>
  </si>
  <si>
    <t>Year 2027</t>
  </si>
  <si>
    <t>Year 2028</t>
  </si>
  <si>
    <t>Year 2029</t>
  </si>
  <si>
    <t>Year 2030</t>
  </si>
  <si>
    <t>Year 2031</t>
  </si>
  <si>
    <t>Annual cost</t>
  </si>
  <si>
    <t>Table 1 - Summary of Fees</t>
  </si>
  <si>
    <t>Table 2 - Additional Services</t>
  </si>
  <si>
    <t>TOTAL YEARLY COSTS</t>
  </si>
  <si>
    <t>Costs for each component and subsection should be independent and stand-alone if the Issuing Office determines that some services are not required.  The Offeror should indicate if any cost component and subsection is contingent upon another cost component and subsection.</t>
  </si>
  <si>
    <t>2025-1 TPA - APPENDIX F - (Table1)</t>
  </si>
  <si>
    <t xml:space="preserve">Table 1 - Summary of Fees </t>
  </si>
  <si>
    <t>PMPM - Per Member Per Month</t>
  </si>
  <si>
    <t>PMPM</t>
  </si>
  <si>
    <t>Monthly Fee</t>
  </si>
  <si>
    <t>Total Summary of Fees (annual):</t>
  </si>
  <si>
    <t>2025-1 TPA - APPENDIX F - (Table2)</t>
  </si>
  <si>
    <t xml:space="preserve">Table 2 - Additional services </t>
  </si>
  <si>
    <t>n/a</t>
  </si>
  <si>
    <t>Total Additional Sevice costs (annual):</t>
  </si>
  <si>
    <t>Exceptions</t>
  </si>
  <si>
    <t>A.</t>
  </si>
  <si>
    <t>B.</t>
  </si>
  <si>
    <r>
      <t>·</t>
    </r>
    <r>
      <rPr>
        <sz val="7"/>
        <color theme="1"/>
        <rFont val="Times New Roman"/>
        <family val="1"/>
      </rPr>
      <t>                 </t>
    </r>
    <r>
      <rPr>
        <sz val="7"/>
        <color theme="1"/>
        <rFont val="Calibri"/>
        <family val="2"/>
      </rPr>
      <t> </t>
    </r>
    <r>
      <rPr>
        <sz val="12"/>
        <color theme="1"/>
        <rFont val="Calibri"/>
        <family val="2"/>
      </rPr>
      <t>  Monthly per-capita Fee will populate using the estimated headcount numbers supplied in TABLE 1</t>
    </r>
  </si>
  <si>
    <t xml:space="preserve">Table 3 - Value-added services </t>
  </si>
  <si>
    <t>2025-1 TPA - APPENDIX F - (Table3)</t>
  </si>
  <si>
    <t>Total Sevice Costs:</t>
  </si>
  <si>
    <t>Description of Service</t>
  </si>
  <si>
    <t xml:space="preserve">Monthly fees should include all administration services outlined in this Request for Proposal and the associated sample contracts for HOP and PAP. If you are proposing fees on a bundled/flat monthly basis, which may differ from the suggested breakdown, ensure that all services are accounted for. In the "Other"spaces provided in TABLES 1 &amp; 2, list any services necessary that you would not provide or that are not included in your fees. </t>
  </si>
  <si>
    <t>Option yr 6</t>
  </si>
  <si>
    <t>Option yr 7</t>
  </si>
  <si>
    <t>Option yr 8</t>
  </si>
  <si>
    <t>Option yr 9</t>
  </si>
  <si>
    <t>Option yr 10</t>
  </si>
  <si>
    <r>
      <rPr>
        <b/>
        <sz val="12"/>
        <color theme="1"/>
        <rFont val="Calibri"/>
        <family val="2"/>
      </rPr>
      <t>10</t>
    </r>
    <r>
      <rPr>
        <sz val="12"/>
        <color theme="1"/>
        <rFont val="Calibri"/>
        <family val="2"/>
      </rPr>
      <t xml:space="preserve">. Support Services: HOP Presentations - </t>
    </r>
    <r>
      <rPr>
        <b/>
        <sz val="12"/>
        <color theme="1"/>
        <rFont val="Calibri"/>
        <family val="2"/>
      </rPr>
      <t>Assume 80 meetings per year (40 Spring/40 fall)</t>
    </r>
  </si>
  <si>
    <r>
      <rPr>
        <b/>
        <sz val="12"/>
        <color theme="1"/>
        <rFont val="Calibri"/>
        <family val="2"/>
      </rPr>
      <t>11.</t>
    </r>
    <r>
      <rPr>
        <sz val="12"/>
        <color theme="1"/>
        <rFont val="Calibri"/>
        <family val="2"/>
      </rPr>
      <t xml:space="preserve"> Web Hosting Services, including Secure Participant and Staff Portals</t>
    </r>
  </si>
  <si>
    <r>
      <rPr>
        <b/>
        <sz val="12"/>
        <color theme="1"/>
        <rFont val="Calibri"/>
        <family val="2"/>
      </rPr>
      <t>12.</t>
    </r>
    <r>
      <rPr>
        <sz val="12"/>
        <color theme="1"/>
        <rFont val="Calibri"/>
        <family val="2"/>
      </rPr>
      <t xml:space="preserve"> Other (Specify)</t>
    </r>
  </si>
  <si>
    <r>
      <rPr>
        <b/>
        <sz val="12"/>
        <color theme="1"/>
        <rFont val="Calibri"/>
        <family val="2"/>
      </rPr>
      <t>13.</t>
    </r>
    <r>
      <rPr>
        <sz val="12"/>
        <color theme="1"/>
        <rFont val="Calibri"/>
        <family val="2"/>
      </rPr>
      <t xml:space="preserve"> Other (Specify)</t>
    </r>
  </si>
  <si>
    <r>
      <rPr>
        <b/>
        <sz val="12"/>
        <color theme="1"/>
        <rFont val="Calibri"/>
        <family val="2"/>
      </rPr>
      <t xml:space="preserve"> 9</t>
    </r>
    <r>
      <rPr>
        <sz val="12"/>
        <color theme="1"/>
        <rFont val="Calibri"/>
        <family val="2"/>
      </rPr>
      <t>. PSERS Account Management</t>
    </r>
  </si>
  <si>
    <r>
      <rPr>
        <b/>
        <sz val="12"/>
        <color theme="1"/>
        <rFont val="Calibri"/>
        <family val="2"/>
      </rPr>
      <t xml:space="preserve"> 8. </t>
    </r>
    <r>
      <rPr>
        <sz val="12"/>
        <color theme="1"/>
        <rFont val="Calibri"/>
        <family val="2"/>
      </rPr>
      <t>Banking and Financial services</t>
    </r>
  </si>
  <si>
    <r>
      <rPr>
        <b/>
        <sz val="12"/>
        <color theme="1"/>
        <rFont val="Calibri"/>
        <family val="2"/>
      </rPr>
      <t xml:space="preserve"> 7.</t>
    </r>
    <r>
      <rPr>
        <sz val="12"/>
        <color theme="1"/>
        <rFont val="Calibri"/>
        <family val="2"/>
      </rPr>
      <t xml:space="preserve"> Reporting</t>
    </r>
  </si>
  <si>
    <r>
      <rPr>
        <b/>
        <sz val="12"/>
        <color theme="1"/>
        <rFont val="Calibri"/>
        <family val="2"/>
      </rPr>
      <t xml:space="preserve"> 6</t>
    </r>
    <r>
      <rPr>
        <sz val="12"/>
        <color theme="1"/>
        <rFont val="Calibri"/>
        <family val="2"/>
      </rPr>
      <t xml:space="preserve">. Support Services: Vendor Support for Voluntary Benefit Programs - </t>
    </r>
    <r>
      <rPr>
        <b/>
        <sz val="12"/>
        <color theme="1"/>
        <rFont val="Calibri"/>
        <family val="2"/>
      </rPr>
      <t>Assume 89,000 members</t>
    </r>
  </si>
  <si>
    <r>
      <rPr>
        <b/>
        <sz val="12"/>
        <color theme="1"/>
        <rFont val="Calibri"/>
        <family val="2"/>
      </rPr>
      <t xml:space="preserve"> 5</t>
    </r>
    <r>
      <rPr>
        <sz val="12"/>
        <color theme="1"/>
        <rFont val="Calibri"/>
        <family val="2"/>
      </rPr>
      <t xml:space="preserve">. Support Services: ID cards for self-funded plan members </t>
    </r>
    <r>
      <rPr>
        <b/>
        <sz val="12"/>
        <color theme="1"/>
        <rFont val="Calibri"/>
        <family val="2"/>
      </rPr>
      <t>- Assume 90,000 members</t>
    </r>
  </si>
  <si>
    <r>
      <rPr>
        <b/>
        <sz val="12"/>
        <color theme="1"/>
        <rFont val="Calibri"/>
        <family val="2"/>
      </rPr>
      <t xml:space="preserve"> 4.</t>
    </r>
    <r>
      <rPr>
        <sz val="12"/>
        <color theme="1"/>
        <rFont val="Calibri"/>
        <family val="2"/>
      </rPr>
      <t xml:space="preserve"> Medicare Part D Administration - </t>
    </r>
    <r>
      <rPr>
        <b/>
        <sz val="12"/>
        <color theme="1"/>
        <rFont val="Calibri"/>
        <family val="2"/>
      </rPr>
      <t>Assume 79,000 members</t>
    </r>
  </si>
  <si>
    <r>
      <rPr>
        <b/>
        <sz val="12"/>
        <color theme="1"/>
        <rFont val="Calibri"/>
        <family val="2"/>
      </rPr>
      <t xml:space="preserve"> 3.</t>
    </r>
    <r>
      <rPr>
        <sz val="12"/>
        <color theme="1"/>
        <rFont val="Calibri"/>
        <family val="2"/>
      </rPr>
      <t xml:space="preserve"> Premium Assistance Program (as defined in PAP sample contract) -</t>
    </r>
    <r>
      <rPr>
        <b/>
        <sz val="12"/>
        <color theme="1"/>
        <rFont val="Calibri"/>
        <family val="2"/>
      </rPr>
      <t xml:space="preserve"> Assume 87,000 members</t>
    </r>
  </si>
  <si>
    <r>
      <rPr>
        <b/>
        <sz val="12"/>
        <color theme="1"/>
        <rFont val="Calibri"/>
        <family val="2"/>
      </rPr>
      <t xml:space="preserve"> 2</t>
    </r>
    <r>
      <rPr>
        <sz val="12"/>
        <color theme="1"/>
        <rFont val="Calibri"/>
        <family val="2"/>
      </rPr>
      <t xml:space="preserve">. HOP Claims Administration (as defined in HOP sample contract) </t>
    </r>
    <r>
      <rPr>
        <b/>
        <sz val="12"/>
        <color theme="1"/>
        <rFont val="Calibri"/>
        <family val="2"/>
      </rPr>
      <t>- Assume 90,000 members</t>
    </r>
  </si>
  <si>
    <r>
      <rPr>
        <b/>
        <sz val="12"/>
        <color theme="1"/>
        <rFont val="Calibri"/>
        <family val="2"/>
      </rPr>
      <t xml:space="preserve"> 1.</t>
    </r>
    <r>
      <rPr>
        <sz val="12"/>
        <color theme="1"/>
        <rFont val="Calibri"/>
        <family val="2"/>
      </rPr>
      <t xml:space="preserve"> Customer Service -</t>
    </r>
    <r>
      <rPr>
        <b/>
        <sz val="12"/>
        <color theme="1"/>
        <rFont val="Calibri"/>
        <family val="2"/>
      </rPr>
      <t xml:space="preserve"> Assume 101,000 members</t>
    </r>
  </si>
  <si>
    <r>
      <rPr>
        <b/>
        <sz val="12"/>
        <color theme="1"/>
        <rFont val="Calibri"/>
        <family val="2"/>
      </rPr>
      <t xml:space="preserve"> 2.</t>
    </r>
    <r>
      <rPr>
        <sz val="12"/>
        <color theme="1"/>
        <rFont val="Calibri"/>
        <family val="2"/>
      </rPr>
      <t xml:space="preserve"> Medical review and expert testimony</t>
    </r>
  </si>
  <si>
    <r>
      <t xml:space="preserve"> </t>
    </r>
    <r>
      <rPr>
        <b/>
        <sz val="12"/>
        <color theme="1"/>
        <rFont val="Calibri"/>
        <family val="2"/>
      </rPr>
      <t>3.</t>
    </r>
    <r>
      <rPr>
        <sz val="12"/>
        <color theme="1"/>
        <rFont val="Calibri"/>
        <family val="2"/>
      </rPr>
      <t xml:space="preserve"> Run-out claims upon contract termination for 90 days</t>
    </r>
  </si>
  <si>
    <r>
      <rPr>
        <b/>
        <sz val="12"/>
        <color theme="1"/>
        <rFont val="Calibri"/>
        <family val="2"/>
      </rPr>
      <t xml:space="preserve"> 4.</t>
    </r>
    <r>
      <rPr>
        <sz val="12"/>
        <color theme="1"/>
        <rFont val="Calibri"/>
        <family val="2"/>
      </rPr>
      <t xml:space="preserve"> Transition of Data upon Termination of Contract </t>
    </r>
  </si>
  <si>
    <r>
      <t xml:space="preserve"> </t>
    </r>
    <r>
      <rPr>
        <b/>
        <sz val="12"/>
        <color theme="1"/>
        <rFont val="Calibri"/>
        <family val="2"/>
      </rPr>
      <t>5.</t>
    </r>
    <r>
      <rPr>
        <sz val="12"/>
        <color theme="1"/>
        <rFont val="Calibri"/>
        <family val="2"/>
      </rPr>
      <t xml:space="preserve"> Start up Costs </t>
    </r>
  </si>
  <si>
    <r>
      <rPr>
        <b/>
        <sz val="12"/>
        <color theme="1"/>
        <rFont val="Calibri"/>
        <family val="2"/>
      </rPr>
      <t xml:space="preserve"> 6.</t>
    </r>
    <r>
      <rPr>
        <sz val="12"/>
        <color theme="1"/>
        <rFont val="Calibri"/>
        <family val="2"/>
      </rPr>
      <t xml:space="preserve"> Other (Specify)</t>
    </r>
  </si>
  <si>
    <r>
      <rPr>
        <b/>
        <sz val="12"/>
        <color theme="1"/>
        <rFont val="Calibri"/>
        <family val="2"/>
      </rPr>
      <t xml:space="preserve"> 7.</t>
    </r>
    <r>
      <rPr>
        <sz val="12"/>
        <color theme="1"/>
        <rFont val="Calibri"/>
        <family val="2"/>
      </rPr>
      <t xml:space="preserve"> Other (Specify) </t>
    </r>
  </si>
  <si>
    <r>
      <rPr>
        <b/>
        <sz val="12"/>
        <color theme="1"/>
        <rFont val="Calibri"/>
        <family val="2"/>
      </rPr>
      <t xml:space="preserve"> 1.</t>
    </r>
    <r>
      <rPr>
        <sz val="12"/>
        <color theme="1"/>
        <rFont val="Calibri"/>
        <family val="2"/>
      </rPr>
      <t xml:space="preserve"> Adhoc/special reports</t>
    </r>
  </si>
  <si>
    <t>OPTION YEARS 6-10</t>
  </si>
  <si>
    <r>
      <rPr>
        <b/>
        <sz val="14"/>
        <color theme="1"/>
        <rFont val="Calibri"/>
        <family val="2"/>
      </rPr>
      <t>TABLE 3 - Value -added Services</t>
    </r>
    <r>
      <rPr>
        <sz val="14"/>
        <color theme="1"/>
        <rFont val="Calibri"/>
        <family val="2"/>
      </rPr>
      <t xml:space="preserve">. Any fees associated with services described in </t>
    </r>
    <r>
      <rPr>
        <b/>
        <sz val="14"/>
        <color theme="1"/>
        <rFont val="Calibri"/>
        <family val="2"/>
      </rPr>
      <t>PART III, Section III-9</t>
    </r>
    <r>
      <rPr>
        <sz val="14"/>
        <color theme="1"/>
        <rFont val="Calibri"/>
        <family val="2"/>
      </rPr>
      <t xml:space="preserve"> in the RFP. Please note that these costs are for information purposes and will NOT be scored as part of the Cost Submittal.</t>
    </r>
  </si>
  <si>
    <r>
      <rPr>
        <b/>
        <u/>
        <sz val="12"/>
        <color theme="1"/>
        <rFont val="Calibri"/>
        <family val="2"/>
      </rPr>
      <t>OPTION Years 6-10</t>
    </r>
    <r>
      <rPr>
        <u/>
        <sz val="12"/>
        <color theme="1"/>
        <rFont val="Calibri"/>
        <family val="2"/>
      </rPr>
      <t xml:space="preserve"> </t>
    </r>
    <r>
      <rPr>
        <sz val="12"/>
        <color theme="1"/>
        <rFont val="Calibri"/>
        <family val="2"/>
      </rPr>
      <t>As stated in the RFP</t>
    </r>
    <r>
      <rPr>
        <b/>
        <sz val="12"/>
        <color theme="1"/>
        <rFont val="Calibri"/>
        <family val="2"/>
      </rPr>
      <t xml:space="preserve"> PART I, Section I-22, </t>
    </r>
    <r>
      <rPr>
        <sz val="12"/>
        <color theme="1"/>
        <rFont val="Calibri"/>
        <family val="2"/>
      </rPr>
      <t>Psers has the right to exercise option years 6-10 with the vendor on contract on or before the conclusion of the initial 5 yr term. This will be decided on a year-to-year basis and final costs will be negotiable. Please provide extended cost expectations for each optional year provided. Please note that these amounts are for informational purposes and will NOT be scored as part of your Cost Submittal. They are not displayed on the Totals sheet.</t>
    </r>
  </si>
  <si>
    <t>Complete TABLE 1 and TABLE 2 included this workbook. The TOTAL Sheet  will populate automatically. Include all assumptions used to develop the fees. In preparing the tables, please keep in mind the following: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</si>
</sst>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6" x14ac:knownFonts="1">
    <font>
      <sz val="11"/>
      <color theme="1"/>
      <name val="Aptos Narrow"/>
      <family val="2"/>
      <scheme val="minor"/>
    </font>
    <font>
      <sz val="12"/>
      <color theme="1"/>
      <name val="Calibri"/>
      <family val="2"/>
    </font>
    <font>
      <sz val="11"/>
      <color theme="1"/>
      <name val="Aptos Narrow"/>
      <family val="2"/>
      <scheme val="minor"/>
    </font>
    <font>
      <b/>
      <sz val="11"/>
      <color theme="1"/>
      <name val="Aptos Narrow"/>
      <family val="2"/>
      <scheme val="minor"/>
    </font>
    <font>
      <b/>
      <sz val="14"/>
      <color rgb="FF000000"/>
      <name val="Calibri"/>
      <family val="2"/>
    </font>
    <font>
      <b/>
      <sz val="16"/>
      <color rgb="FF000000"/>
      <name val="Calibri"/>
      <family val="2"/>
    </font>
    <font>
      <b/>
      <sz val="11"/>
      <color theme="1"/>
      <name val="Calibri"/>
      <family val="2"/>
    </font>
    <font>
      <sz val="11"/>
      <color theme="1"/>
      <name val="Calibri"/>
      <family val="2"/>
    </font>
    <font>
      <b/>
      <sz val="11"/>
      <color rgb="FF000000"/>
      <name val="Calibri"/>
      <family val="2"/>
    </font>
    <font>
      <b/>
      <sz val="12"/>
      <color theme="1"/>
      <name val="Times New Roman"/>
      <family val="1"/>
    </font>
    <font>
      <sz val="12"/>
      <color theme="1"/>
      <name val="Calibri"/>
      <family val="2"/>
    </font>
    <font>
      <b/>
      <sz val="12"/>
      <color theme="1"/>
      <name val="Calibri"/>
      <family val="2"/>
    </font>
    <font>
      <sz val="11"/>
      <color rgb="FF000000"/>
      <name val="Calibri"/>
      <family val="2"/>
    </font>
    <font>
      <b/>
      <sz val="16"/>
      <color theme="1"/>
      <name val="Calibri"/>
      <family val="2"/>
    </font>
    <font>
      <b/>
      <u/>
      <sz val="14"/>
      <color theme="1"/>
      <name val="Calibri"/>
      <family val="2"/>
    </font>
    <font>
      <b/>
      <sz val="12"/>
      <color rgb="FF000000"/>
      <name val="Calibri"/>
      <family val="2"/>
    </font>
    <font>
      <b/>
      <sz val="14"/>
      <color theme="1"/>
      <name val="Calibri"/>
      <family val="2"/>
    </font>
    <font>
      <sz val="12"/>
      <color theme="1"/>
      <name val="Symbol"/>
      <family val="1"/>
      <charset val="2"/>
    </font>
    <font>
      <sz val="7"/>
      <color theme="1"/>
      <name val="Times New Roman"/>
      <family val="1"/>
    </font>
    <font>
      <b/>
      <sz val="14"/>
      <color theme="1"/>
      <name val="Aptos Narrow"/>
      <family val="2"/>
      <scheme val="minor"/>
    </font>
    <font>
      <sz val="7"/>
      <color theme="1"/>
      <name val="Calibri"/>
      <family val="2"/>
    </font>
    <font>
      <sz val="14"/>
      <color theme="1"/>
      <name val="Calibri"/>
      <family val="2"/>
    </font>
    <font>
      <b/>
      <sz val="14"/>
      <name val="Aptos Narrow"/>
      <family val="2"/>
      <scheme val="minor"/>
    </font>
    <font>
      <sz val="14"/>
      <color theme="1"/>
      <name val="Aptos Narrow"/>
      <family val="2"/>
      <scheme val="minor"/>
    </font>
    <font>
      <b/>
      <u/>
      <sz val="12"/>
      <color theme="1"/>
      <name val="Calibri"/>
      <family val="2"/>
    </font>
    <font>
      <u/>
      <sz val="12"/>
      <color theme="1"/>
      <name val="Calibri"/>
      <family val="2"/>
    </font>
  </fonts>
  <fills count="10">
    <fill>
      <patternFill patternType="none"/>
    </fill>
    <fill>
      <patternFill patternType="gray125"/>
    </fill>
    <fill>
      <patternFill patternType="solid">
        <fgColor theme="3" tint="0.89999084444715716"/>
        <bgColor indexed="64"/>
      </patternFill>
    </fill>
    <fill>
      <patternFill patternType="solid">
        <fgColor theme="6" tint="0.79998168889431442"/>
        <bgColor indexed="64"/>
      </patternFill>
    </fill>
    <fill>
      <patternFill patternType="solid">
        <fgColor rgb="FFCCECFF"/>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rgb="FFFFFF00"/>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s>
  <cellStyleXfs count="2">
    <xf numFmtId="0" fontId="0" fillId="0" borderId="0"/>
    <xf numFmtId="44" fontId="2" fillId="0" borderId="0" applyFont="0" applyFill="0" applyBorder="0" applyAlignment="0" applyProtection="0"/>
  </cellStyleXfs>
  <cellXfs count="180">
    <xf numFmtId="0" fontId="0" fillId="0" borderId="0" xfId="0"/>
    <xf numFmtId="0" fontId="8" fillId="0" borderId="3" xfId="0" applyFont="1" applyBorder="1" applyAlignment="1">
      <alignment horizontal="center" vertical="center" wrapText="1"/>
    </xf>
    <xf numFmtId="0" fontId="10" fillId="0" borderId="6" xfId="0" applyFont="1" applyBorder="1" applyAlignment="1">
      <alignment wrapText="1"/>
    </xf>
    <xf numFmtId="0" fontId="3" fillId="0" borderId="0" xfId="0" applyFont="1"/>
    <xf numFmtId="0" fontId="0" fillId="0" borderId="0" xfId="0" applyAlignment="1">
      <alignment horizontal="center"/>
    </xf>
    <xf numFmtId="0" fontId="7" fillId="0" borderId="8" xfId="0" applyFont="1" applyBorder="1" applyAlignment="1">
      <alignment horizontal="left" vertical="center"/>
    </xf>
    <xf numFmtId="164" fontId="8" fillId="0" borderId="7" xfId="1" applyNumberFormat="1" applyFont="1" applyBorder="1" applyAlignment="1">
      <alignment horizontal="center" vertical="center"/>
    </xf>
    <xf numFmtId="0" fontId="0" fillId="0" borderId="0" xfId="0" applyAlignment="1">
      <alignment horizontal="left"/>
    </xf>
    <xf numFmtId="0" fontId="10" fillId="0" borderId="6" xfId="0" applyFont="1" applyBorder="1" applyAlignment="1">
      <alignment vertical="center" wrapText="1"/>
    </xf>
    <xf numFmtId="0" fontId="0" fillId="2" borderId="2" xfId="0" applyFill="1" applyBorder="1" applyAlignment="1">
      <alignment horizontal="center"/>
    </xf>
    <xf numFmtId="0" fontId="9" fillId="2" borderId="6" xfId="0" applyFont="1" applyFill="1" applyBorder="1" applyAlignment="1">
      <alignment horizontal="center"/>
    </xf>
    <xf numFmtId="0" fontId="6" fillId="2" borderId="6" xfId="0" applyFont="1" applyFill="1" applyBorder="1" applyAlignment="1">
      <alignment horizontal="center"/>
    </xf>
    <xf numFmtId="0" fontId="3" fillId="2" borderId="7" xfId="0" applyFont="1" applyFill="1" applyBorder="1" applyAlignment="1">
      <alignment horizontal="center"/>
    </xf>
    <xf numFmtId="0" fontId="9" fillId="2" borderId="0" xfId="0" applyFont="1" applyFill="1" applyAlignment="1"/>
    <xf numFmtId="0" fontId="4" fillId="2" borderId="7" xfId="1" applyNumberFormat="1" applyFont="1" applyFill="1" applyBorder="1" applyAlignment="1">
      <alignment horizontal="center" vertical="center"/>
    </xf>
    <xf numFmtId="164" fontId="4" fillId="2" borderId="7" xfId="1" applyNumberFormat="1" applyFont="1" applyFill="1" applyBorder="1" applyAlignment="1">
      <alignment horizontal="center" vertical="center"/>
    </xf>
    <xf numFmtId="0" fontId="0" fillId="0" borderId="0" xfId="0" applyAlignment="1"/>
    <xf numFmtId="0" fontId="0" fillId="0" borderId="0" xfId="0" applyFill="1" applyAlignment="1">
      <alignment horizontal="center"/>
    </xf>
    <xf numFmtId="0" fontId="5" fillId="3" borderId="2" xfId="0" applyFont="1" applyFill="1" applyBorder="1" applyAlignment="1">
      <alignment horizontal="left" vertical="center"/>
    </xf>
    <xf numFmtId="0" fontId="0" fillId="3" borderId="2" xfId="0" applyFill="1" applyBorder="1" applyAlignment="1">
      <alignment horizontal="center"/>
    </xf>
    <xf numFmtId="0" fontId="6" fillId="3" borderId="1" xfId="0" applyFont="1" applyFill="1" applyBorder="1" applyAlignment="1">
      <alignment horizontal="center"/>
    </xf>
    <xf numFmtId="0" fontId="6" fillId="3" borderId="6" xfId="0" applyFont="1" applyFill="1" applyBorder="1" applyAlignment="1">
      <alignment horizontal="center"/>
    </xf>
    <xf numFmtId="0" fontId="3" fillId="3" borderId="7" xfId="0" applyFont="1" applyFill="1" applyBorder="1" applyAlignment="1">
      <alignment horizontal="center"/>
    </xf>
    <xf numFmtId="0" fontId="9" fillId="3" borderId="0" xfId="0" applyFont="1" applyFill="1" applyAlignment="1"/>
    <xf numFmtId="164" fontId="4" fillId="3" borderId="7" xfId="1" applyNumberFormat="1" applyFont="1" applyFill="1" applyBorder="1" applyAlignment="1">
      <alignment horizontal="center" vertical="center"/>
    </xf>
    <xf numFmtId="164" fontId="8" fillId="4" borderId="7" xfId="1" applyNumberFormat="1" applyFont="1" applyFill="1" applyBorder="1" applyAlignment="1">
      <alignment horizontal="center" vertical="center" wrapText="1"/>
    </xf>
    <xf numFmtId="0" fontId="12" fillId="0" borderId="0" xfId="0" applyFont="1" applyAlignment="1">
      <alignment horizontal="left" vertical="center" indent="1"/>
    </xf>
    <xf numFmtId="0" fontId="12" fillId="0" borderId="0" xfId="0" applyFont="1" applyAlignment="1">
      <alignment horizontal="center" vertical="center"/>
    </xf>
    <xf numFmtId="0" fontId="7" fillId="0" borderId="0" xfId="0" applyFont="1" applyAlignment="1">
      <alignment horizontal="center"/>
    </xf>
    <xf numFmtId="164" fontId="6" fillId="5" borderId="6" xfId="0" applyNumberFormat="1" applyFont="1" applyFill="1" applyBorder="1" applyAlignment="1">
      <alignment horizontal="center" vertical="center"/>
    </xf>
    <xf numFmtId="0" fontId="10" fillId="0" borderId="6" xfId="0" applyFont="1" applyBorder="1" applyAlignment="1">
      <alignment vertical="center"/>
    </xf>
    <xf numFmtId="164" fontId="8" fillId="2" borderId="7" xfId="1" applyNumberFormat="1" applyFont="1" applyFill="1" applyBorder="1" applyAlignment="1">
      <alignment horizontal="center" vertical="center"/>
    </xf>
    <xf numFmtId="164" fontId="8" fillId="3" borderId="7" xfId="1" applyNumberFormat="1" applyFont="1" applyFill="1" applyBorder="1" applyAlignment="1">
      <alignment horizontal="center" vertical="center"/>
    </xf>
    <xf numFmtId="164" fontId="8" fillId="3" borderId="7" xfId="1" applyNumberFormat="1" applyFont="1" applyFill="1" applyBorder="1" applyAlignment="1">
      <alignment horizontal="center" vertical="center" wrapText="1"/>
    </xf>
    <xf numFmtId="0" fontId="11" fillId="0" borderId="0" xfId="0" applyFont="1" applyAlignment="1">
      <alignment horizontal="center"/>
    </xf>
    <xf numFmtId="0" fontId="14" fillId="0" borderId="0" xfId="0" applyFont="1" applyBorder="1"/>
    <xf numFmtId="164" fontId="8" fillId="0" borderId="7" xfId="1" applyNumberFormat="1" applyFont="1" applyFill="1" applyBorder="1" applyAlignment="1">
      <alignment horizontal="center" vertical="center"/>
    </xf>
    <xf numFmtId="0" fontId="0" fillId="0" borderId="0" xfId="0" applyFill="1"/>
    <xf numFmtId="0" fontId="3" fillId="0" borderId="0" xfId="0" applyFont="1" applyFill="1"/>
    <xf numFmtId="0" fontId="0" fillId="6" borderId="2" xfId="0" applyFill="1" applyBorder="1" applyAlignment="1">
      <alignment horizontal="center"/>
    </xf>
    <xf numFmtId="0" fontId="0" fillId="6" borderId="2" xfId="0" applyFill="1" applyBorder="1" applyAlignment="1">
      <alignment horizontal="center" vertical="center"/>
    </xf>
    <xf numFmtId="0" fontId="8" fillId="6" borderId="6" xfId="0" applyFont="1" applyFill="1" applyBorder="1" applyAlignment="1">
      <alignment horizontal="center" vertical="center" wrapText="1"/>
    </xf>
    <xf numFmtId="0" fontId="3" fillId="6" borderId="6" xfId="0" applyFont="1" applyFill="1" applyBorder="1" applyAlignment="1">
      <alignment horizontal="center"/>
    </xf>
    <xf numFmtId="0" fontId="12" fillId="6" borderId="0" xfId="0" applyFont="1" applyFill="1" applyAlignment="1">
      <alignment horizontal="center" vertical="center" wrapText="1"/>
    </xf>
    <xf numFmtId="44" fontId="8" fillId="6" borderId="0" xfId="1" applyFont="1" applyFill="1" applyBorder="1" applyAlignment="1">
      <alignment horizontal="center" vertical="center" wrapText="1"/>
    </xf>
    <xf numFmtId="0" fontId="8" fillId="2" borderId="4" xfId="0" applyFont="1" applyFill="1" applyBorder="1" applyAlignment="1">
      <alignment horizontal="left" vertical="center"/>
    </xf>
    <xf numFmtId="0" fontId="8" fillId="3" borderId="4" xfId="0" applyFont="1" applyFill="1" applyBorder="1" applyAlignment="1">
      <alignment horizontal="left" vertical="center"/>
    </xf>
    <xf numFmtId="0" fontId="4" fillId="2" borderId="4" xfId="1" applyNumberFormat="1" applyFont="1" applyFill="1" applyBorder="1" applyAlignment="1">
      <alignment horizontal="center" vertical="center"/>
    </xf>
    <xf numFmtId="164" fontId="8" fillId="2" borderId="12" xfId="1" applyNumberFormat="1" applyFont="1" applyFill="1" applyBorder="1" applyAlignment="1">
      <alignment horizontal="center" vertical="center"/>
    </xf>
    <xf numFmtId="164" fontId="8" fillId="0" borderId="12" xfId="1" applyNumberFormat="1" applyFont="1" applyBorder="1" applyAlignment="1">
      <alignment horizontal="center" vertical="center"/>
    </xf>
    <xf numFmtId="0" fontId="15" fillId="3" borderId="6" xfId="0" applyFont="1" applyFill="1" applyBorder="1" applyAlignment="1">
      <alignment horizontal="center" vertical="center"/>
    </xf>
    <xf numFmtId="0" fontId="15" fillId="3" borderId="5" xfId="0" applyFont="1" applyFill="1" applyBorder="1" applyAlignment="1">
      <alignment horizontal="center" vertical="center"/>
    </xf>
    <xf numFmtId="164" fontId="4" fillId="2" borderId="10" xfId="1" applyNumberFormat="1" applyFont="1" applyFill="1" applyBorder="1" applyAlignment="1">
      <alignment horizontal="center" vertical="center"/>
    </xf>
    <xf numFmtId="0" fontId="8" fillId="6" borderId="6" xfId="0" applyFont="1" applyFill="1" applyBorder="1" applyAlignment="1">
      <alignment horizontal="left" vertical="center" wrapText="1" indent="1"/>
    </xf>
    <xf numFmtId="0" fontId="4" fillId="4" borderId="6" xfId="0" applyFont="1" applyFill="1" applyBorder="1" applyAlignment="1">
      <alignment horizontal="left" vertical="center" wrapText="1" indent="1"/>
    </xf>
    <xf numFmtId="0" fontId="4" fillId="3" borderId="6" xfId="0" applyFont="1" applyFill="1" applyBorder="1" applyAlignment="1">
      <alignment horizontal="left" vertical="center" wrapText="1" indent="1"/>
    </xf>
    <xf numFmtId="0" fontId="12" fillId="6" borderId="9" xfId="0" applyFont="1" applyFill="1" applyBorder="1" applyAlignment="1">
      <alignment vertical="center" wrapText="1"/>
    </xf>
    <xf numFmtId="44" fontId="8" fillId="6" borderId="6" xfId="1" applyFont="1" applyFill="1" applyBorder="1" applyAlignment="1">
      <alignment horizontal="center" vertical="center" wrapText="1"/>
    </xf>
    <xf numFmtId="0" fontId="4" fillId="2" borderId="10" xfId="0" applyFont="1" applyFill="1" applyBorder="1" applyAlignment="1">
      <alignment horizontal="left"/>
    </xf>
    <xf numFmtId="0" fontId="4" fillId="3" borderId="10" xfId="0" applyFont="1" applyFill="1" applyBorder="1" applyAlignment="1">
      <alignment horizontal="left"/>
    </xf>
    <xf numFmtId="0" fontId="5" fillId="6" borderId="6" xfId="0" applyFont="1" applyFill="1" applyBorder="1" applyAlignment="1">
      <alignment horizontal="left" wrapText="1" indent="1"/>
    </xf>
    <xf numFmtId="0" fontId="17" fillId="0" borderId="0" xfId="0" applyFont="1" applyAlignment="1">
      <alignment horizontal="justify" vertical="center"/>
    </xf>
    <xf numFmtId="0" fontId="16" fillId="0" borderId="0" xfId="0" applyFont="1" applyAlignment="1">
      <alignment vertical="center" wrapText="1"/>
    </xf>
    <xf numFmtId="0" fontId="16" fillId="0" borderId="0" xfId="0" applyFont="1" applyAlignment="1">
      <alignment vertical="center"/>
    </xf>
    <xf numFmtId="164" fontId="8" fillId="2" borderId="5" xfId="1" applyNumberFormat="1" applyFont="1" applyFill="1" applyBorder="1" applyAlignment="1">
      <alignment horizontal="center" vertical="center"/>
    </xf>
    <xf numFmtId="164" fontId="8" fillId="0" borderId="5" xfId="1" applyNumberFormat="1" applyFont="1" applyBorder="1" applyAlignment="1">
      <alignment horizontal="center" vertical="center"/>
    </xf>
    <xf numFmtId="164" fontId="8" fillId="2" borderId="6" xfId="1" applyNumberFormat="1" applyFont="1" applyFill="1" applyBorder="1" applyAlignment="1">
      <alignment horizontal="center" vertical="center"/>
    </xf>
    <xf numFmtId="0" fontId="16" fillId="2" borderId="6" xfId="0" applyFont="1" applyFill="1" applyBorder="1" applyAlignment="1">
      <alignment horizontal="center"/>
    </xf>
    <xf numFmtId="0" fontId="0" fillId="2" borderId="9" xfId="0" applyFill="1" applyBorder="1"/>
    <xf numFmtId="0" fontId="0" fillId="2" borderId="13" xfId="0" applyFill="1" applyBorder="1"/>
    <xf numFmtId="0" fontId="0" fillId="2" borderId="10" xfId="0" applyFill="1" applyBorder="1"/>
    <xf numFmtId="0" fontId="0" fillId="0" borderId="6" xfId="0" applyBorder="1"/>
    <xf numFmtId="0" fontId="0" fillId="0" borderId="6" xfId="0" applyFill="1" applyBorder="1"/>
    <xf numFmtId="0" fontId="0" fillId="2" borderId="6" xfId="0" applyFill="1" applyBorder="1"/>
    <xf numFmtId="0" fontId="15" fillId="3" borderId="2" xfId="0" applyFont="1" applyFill="1" applyBorder="1" applyAlignment="1">
      <alignment horizontal="center" vertical="center"/>
    </xf>
    <xf numFmtId="0" fontId="11" fillId="3" borderId="9" xfId="0" applyFont="1" applyFill="1" applyBorder="1" applyAlignment="1">
      <alignment horizontal="center"/>
    </xf>
    <xf numFmtId="0" fontId="7" fillId="3" borderId="10" xfId="0" applyFont="1" applyFill="1" applyBorder="1" applyAlignment="1">
      <alignment horizontal="center"/>
    </xf>
    <xf numFmtId="0" fontId="3" fillId="3" borderId="4" xfId="0" applyFont="1" applyFill="1" applyBorder="1" applyAlignment="1">
      <alignment horizontal="center"/>
    </xf>
    <xf numFmtId="0" fontId="0" fillId="0" borderId="10" xfId="0" applyBorder="1"/>
    <xf numFmtId="0" fontId="7" fillId="3" borderId="9" xfId="0" applyFont="1" applyFill="1" applyBorder="1" applyAlignment="1">
      <alignment horizontal="center"/>
    </xf>
    <xf numFmtId="0" fontId="7" fillId="3" borderId="13" xfId="0" applyFont="1" applyFill="1" applyBorder="1" applyAlignment="1">
      <alignment horizontal="center"/>
    </xf>
    <xf numFmtId="0" fontId="0" fillId="3" borderId="6" xfId="0" applyFill="1" applyBorder="1"/>
    <xf numFmtId="164" fontId="8" fillId="2" borderId="11" xfId="1" applyNumberFormat="1" applyFont="1" applyFill="1" applyBorder="1" applyAlignment="1">
      <alignment horizontal="center" vertical="center"/>
    </xf>
    <xf numFmtId="0" fontId="21" fillId="0" borderId="0" xfId="0" applyFont="1"/>
    <xf numFmtId="0" fontId="19" fillId="0" borderId="0" xfId="0" applyFont="1" applyAlignment="1">
      <alignment horizontal="center"/>
    </xf>
    <xf numFmtId="0" fontId="16" fillId="0" borderId="0" xfId="0" applyFont="1" applyAlignment="1">
      <alignment horizontal="center"/>
    </xf>
    <xf numFmtId="0" fontId="21" fillId="0" borderId="0" xfId="0" applyFont="1" applyAlignment="1">
      <alignment wrapText="1"/>
    </xf>
    <xf numFmtId="0" fontId="4" fillId="7" borderId="1" xfId="0" applyFont="1" applyFill="1" applyBorder="1" applyAlignment="1">
      <alignment horizontal="center" vertical="center" wrapText="1"/>
    </xf>
    <xf numFmtId="0" fontId="5" fillId="7" borderId="2" xfId="0" applyFont="1" applyFill="1" applyBorder="1" applyAlignment="1">
      <alignment horizontal="left" vertical="center"/>
    </xf>
    <xf numFmtId="0" fontId="0" fillId="7" borderId="2" xfId="0" applyFill="1" applyBorder="1" applyAlignment="1">
      <alignment horizontal="center"/>
    </xf>
    <xf numFmtId="0" fontId="6" fillId="7" borderId="1" xfId="0" applyFont="1" applyFill="1" applyBorder="1" applyAlignment="1">
      <alignment horizontal="center"/>
    </xf>
    <xf numFmtId="0" fontId="11" fillId="7" borderId="9" xfId="0" applyFont="1" applyFill="1" applyBorder="1" applyAlignment="1">
      <alignment horizontal="center"/>
    </xf>
    <xf numFmtId="0" fontId="8" fillId="7" borderId="3" xfId="0" applyFont="1" applyFill="1" applyBorder="1" applyAlignment="1">
      <alignment horizontal="center" vertical="center" wrapText="1"/>
    </xf>
    <xf numFmtId="0" fontId="8" fillId="7" borderId="4" xfId="0" applyFont="1" applyFill="1" applyBorder="1" applyAlignment="1">
      <alignment horizontal="left" vertical="center"/>
    </xf>
    <xf numFmtId="0" fontId="15" fillId="7" borderId="6" xfId="0" applyFont="1" applyFill="1" applyBorder="1" applyAlignment="1">
      <alignment horizontal="center" vertical="center"/>
    </xf>
    <xf numFmtId="0" fontId="15" fillId="7" borderId="5" xfId="0" applyFont="1" applyFill="1" applyBorder="1" applyAlignment="1">
      <alignment horizontal="center" vertical="center"/>
    </xf>
    <xf numFmtId="0" fontId="15" fillId="7" borderId="2" xfId="0" applyFont="1" applyFill="1" applyBorder="1" applyAlignment="1">
      <alignment horizontal="center" vertical="center"/>
    </xf>
    <xf numFmtId="0" fontId="7" fillId="7" borderId="9" xfId="0" applyFont="1" applyFill="1" applyBorder="1" applyAlignment="1">
      <alignment horizontal="center"/>
    </xf>
    <xf numFmtId="0" fontId="6" fillId="7" borderId="6" xfId="0" applyFont="1" applyFill="1" applyBorder="1" applyAlignment="1">
      <alignment horizontal="center"/>
    </xf>
    <xf numFmtId="0" fontId="7" fillId="7" borderId="13" xfId="0" applyFont="1" applyFill="1" applyBorder="1" applyAlignment="1">
      <alignment horizontal="center"/>
    </xf>
    <xf numFmtId="0" fontId="8" fillId="7" borderId="6" xfId="0" applyFont="1" applyFill="1" applyBorder="1" applyAlignment="1">
      <alignment horizontal="center" vertical="center" wrapText="1"/>
    </xf>
    <xf numFmtId="0" fontId="9" fillId="7" borderId="0" xfId="0" applyFont="1" applyFill="1" applyAlignment="1"/>
    <xf numFmtId="0" fontId="3" fillId="7" borderId="6" xfId="0" applyFont="1" applyFill="1" applyBorder="1" applyAlignment="1">
      <alignment horizontal="center"/>
    </xf>
    <xf numFmtId="0" fontId="3" fillId="7" borderId="7" xfId="0" applyFont="1" applyFill="1" applyBorder="1" applyAlignment="1">
      <alignment horizontal="center"/>
    </xf>
    <xf numFmtId="0" fontId="3" fillId="7" borderId="4" xfId="0" applyFont="1" applyFill="1" applyBorder="1" applyAlignment="1">
      <alignment horizontal="center"/>
    </xf>
    <xf numFmtId="0" fontId="7" fillId="7" borderId="10" xfId="0" applyFont="1" applyFill="1" applyBorder="1" applyAlignment="1">
      <alignment horizontal="center"/>
    </xf>
    <xf numFmtId="0" fontId="4" fillId="7" borderId="10" xfId="0" applyFont="1" applyFill="1" applyBorder="1" applyAlignment="1">
      <alignment horizontal="left"/>
    </xf>
    <xf numFmtId="164" fontId="4" fillId="7" borderId="7" xfId="1" applyNumberFormat="1" applyFont="1" applyFill="1" applyBorder="1" applyAlignment="1">
      <alignment horizontal="center" vertical="center"/>
    </xf>
    <xf numFmtId="0" fontId="0" fillId="7" borderId="6" xfId="0" applyFill="1" applyBorder="1"/>
    <xf numFmtId="0" fontId="4" fillId="8" borderId="5"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5" fillId="8" borderId="6" xfId="0" applyFont="1" applyFill="1" applyBorder="1" applyAlignment="1">
      <alignment wrapText="1"/>
    </xf>
    <xf numFmtId="0" fontId="4" fillId="0" borderId="10" xfId="0" applyFont="1" applyFill="1" applyBorder="1" applyAlignment="1">
      <alignment horizontal="center" vertical="center" wrapText="1"/>
    </xf>
    <xf numFmtId="0" fontId="14" fillId="0" borderId="0" xfId="0" applyFont="1" applyBorder="1" applyAlignment="1">
      <alignment horizontal="right"/>
    </xf>
    <xf numFmtId="164" fontId="15" fillId="8" borderId="10" xfId="0" applyNumberFormat="1" applyFont="1" applyFill="1" applyBorder="1" applyAlignment="1">
      <alignment horizontal="center" vertical="center" wrapText="1"/>
    </xf>
    <xf numFmtId="164" fontId="15" fillId="8" borderId="6" xfId="0" applyNumberFormat="1" applyFont="1" applyFill="1" applyBorder="1" applyAlignment="1">
      <alignment horizontal="center" vertical="center" wrapText="1"/>
    </xf>
    <xf numFmtId="0" fontId="0" fillId="9" borderId="2" xfId="0" applyFill="1" applyBorder="1" applyAlignment="1">
      <alignment horizontal="center"/>
    </xf>
    <xf numFmtId="0" fontId="9" fillId="9" borderId="6" xfId="0" applyFont="1" applyFill="1" applyBorder="1" applyAlignment="1">
      <alignment horizontal="center"/>
    </xf>
    <xf numFmtId="0" fontId="6" fillId="9" borderId="6" xfId="0" applyFont="1" applyFill="1" applyBorder="1" applyAlignment="1">
      <alignment horizontal="center"/>
    </xf>
    <xf numFmtId="0" fontId="3" fillId="9" borderId="7" xfId="0" applyFont="1" applyFill="1" applyBorder="1" applyAlignment="1">
      <alignment horizontal="center"/>
    </xf>
    <xf numFmtId="164" fontId="8" fillId="9" borderId="7" xfId="1" applyNumberFormat="1" applyFont="1" applyFill="1" applyBorder="1" applyAlignment="1">
      <alignment horizontal="center" vertical="center"/>
    </xf>
    <xf numFmtId="164" fontId="8" fillId="9" borderId="5" xfId="1" applyNumberFormat="1" applyFont="1" applyFill="1" applyBorder="1" applyAlignment="1">
      <alignment horizontal="center" vertical="center"/>
    </xf>
    <xf numFmtId="164" fontId="8" fillId="9" borderId="6" xfId="1" applyNumberFormat="1" applyFont="1" applyFill="1" applyBorder="1" applyAlignment="1">
      <alignment horizontal="center" vertical="center"/>
    </xf>
    <xf numFmtId="164" fontId="8" fillId="9" borderId="11" xfId="1" applyNumberFormat="1" applyFont="1" applyFill="1" applyBorder="1" applyAlignment="1">
      <alignment horizontal="center" vertical="center"/>
    </xf>
    <xf numFmtId="164" fontId="8" fillId="9" borderId="12" xfId="1" applyNumberFormat="1" applyFont="1" applyFill="1" applyBorder="1" applyAlignment="1">
      <alignment horizontal="center" vertical="center"/>
    </xf>
    <xf numFmtId="0" fontId="4" fillId="9" borderId="4" xfId="1" applyNumberFormat="1" applyFont="1" applyFill="1" applyBorder="1" applyAlignment="1">
      <alignment horizontal="center" vertical="center"/>
    </xf>
    <xf numFmtId="164" fontId="4" fillId="9" borderId="10" xfId="1" applyNumberFormat="1" applyFont="1" applyFill="1" applyBorder="1" applyAlignment="1">
      <alignment horizontal="center" vertical="center"/>
    </xf>
    <xf numFmtId="0" fontId="4" fillId="9" borderId="7" xfId="1" applyNumberFormat="1" applyFont="1" applyFill="1" applyBorder="1" applyAlignment="1">
      <alignment horizontal="center" vertical="center"/>
    </xf>
    <xf numFmtId="164" fontId="4" fillId="9" borderId="7" xfId="1" applyNumberFormat="1" applyFont="1" applyFill="1" applyBorder="1" applyAlignment="1">
      <alignment horizontal="center" vertical="center"/>
    </xf>
    <xf numFmtId="164" fontId="8" fillId="0" borderId="5" xfId="1" applyNumberFormat="1" applyFont="1" applyFill="1" applyBorder="1" applyAlignment="1">
      <alignment horizontal="center" vertical="center"/>
    </xf>
    <xf numFmtId="164" fontId="8" fillId="0" borderId="12" xfId="1" applyNumberFormat="1" applyFont="1" applyFill="1" applyBorder="1" applyAlignment="1">
      <alignment horizontal="center" vertical="center"/>
    </xf>
    <xf numFmtId="0" fontId="0" fillId="9" borderId="14" xfId="0" applyFill="1" applyBorder="1" applyAlignment="1">
      <alignment horizontal="center"/>
    </xf>
    <xf numFmtId="0" fontId="1" fillId="0" borderId="9" xfId="0" applyFont="1" applyBorder="1" applyAlignment="1"/>
    <xf numFmtId="0" fontId="1" fillId="0" borderId="6" xfId="0" applyFont="1" applyBorder="1" applyAlignment="1">
      <alignment vertical="center" wrapText="1"/>
    </xf>
    <xf numFmtId="0" fontId="1" fillId="0" borderId="6" xfId="0" applyFont="1" applyBorder="1" applyAlignment="1">
      <alignment wrapText="1"/>
    </xf>
    <xf numFmtId="0" fontId="1" fillId="0" borderId="6" xfId="0" applyFont="1" applyBorder="1" applyAlignment="1"/>
    <xf numFmtId="0" fontId="1" fillId="0" borderId="6" xfId="0" applyFont="1" applyBorder="1" applyAlignment="1">
      <alignment horizontal="left" wrapText="1"/>
    </xf>
    <xf numFmtId="0" fontId="1" fillId="0" borderId="10" xfId="0" applyFont="1" applyBorder="1" applyAlignment="1">
      <alignment wrapText="1"/>
    </xf>
    <xf numFmtId="0" fontId="1" fillId="0" borderId="10" xfId="0" applyFont="1" applyFill="1" applyBorder="1" applyAlignment="1">
      <alignment wrapText="1"/>
    </xf>
    <xf numFmtId="0" fontId="1" fillId="0" borderId="8" xfId="0" applyFont="1" applyBorder="1" applyAlignment="1">
      <alignment horizontal="left" vertical="center"/>
    </xf>
    <xf numFmtId="0" fontId="1" fillId="0" borderId="6" xfId="0" applyFont="1" applyBorder="1" applyAlignment="1">
      <alignment vertical="center"/>
    </xf>
    <xf numFmtId="0" fontId="1" fillId="0" borderId="11" xfId="0" applyFont="1" applyBorder="1" applyAlignment="1">
      <alignment wrapText="1"/>
    </xf>
    <xf numFmtId="0" fontId="15" fillId="9" borderId="6" xfId="0" applyFont="1" applyFill="1" applyBorder="1" applyAlignment="1">
      <alignment horizontal="center" vertical="center"/>
    </xf>
    <xf numFmtId="0" fontId="6" fillId="9" borderId="15" xfId="0" applyFont="1" applyFill="1" applyBorder="1" applyAlignment="1">
      <alignment horizontal="center"/>
    </xf>
    <xf numFmtId="0" fontId="3" fillId="9" borderId="16" xfId="0" applyFont="1" applyFill="1" applyBorder="1" applyAlignment="1">
      <alignment horizontal="center"/>
    </xf>
    <xf numFmtId="0" fontId="1" fillId="0" borderId="6" xfId="0" applyFont="1" applyFill="1" applyBorder="1" applyAlignment="1">
      <alignment wrapText="1"/>
    </xf>
    <xf numFmtId="0" fontId="1" fillId="0" borderId="11" xfId="0" applyFont="1" applyBorder="1" applyAlignment="1"/>
    <xf numFmtId="0" fontId="3" fillId="9" borderId="6" xfId="0" applyFont="1" applyFill="1" applyBorder="1" applyAlignment="1">
      <alignment horizontal="center"/>
    </xf>
    <xf numFmtId="164" fontId="8" fillId="0" borderId="10" xfId="1" applyNumberFormat="1" applyFont="1" applyBorder="1" applyAlignment="1">
      <alignment horizontal="center" vertical="center"/>
    </xf>
    <xf numFmtId="0" fontId="16"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9" fillId="0" borderId="0" xfId="0" applyFont="1" applyAlignment="1">
      <alignment horizontal="left"/>
    </xf>
    <xf numFmtId="0" fontId="13" fillId="0" borderId="0" xfId="0" applyFont="1" applyBorder="1" applyAlignment="1">
      <alignment horizontal="center"/>
    </xf>
    <xf numFmtId="0" fontId="3" fillId="6" borderId="2" xfId="0" applyFont="1" applyFill="1" applyBorder="1" applyAlignment="1">
      <alignment horizontal="center"/>
    </xf>
    <xf numFmtId="0" fontId="3" fillId="6" borderId="5" xfId="0" applyFont="1" applyFill="1" applyBorder="1" applyAlignment="1">
      <alignment horizontal="center"/>
    </xf>
    <xf numFmtId="0" fontId="8" fillId="0" borderId="0" xfId="0" applyFont="1" applyAlignment="1">
      <alignment horizontal="center" wrapText="1"/>
    </xf>
    <xf numFmtId="0" fontId="4" fillId="9" borderId="1" xfId="0" applyFont="1" applyFill="1" applyBorder="1" applyAlignment="1">
      <alignment horizontal="center" vertical="center"/>
    </xf>
    <xf numFmtId="0" fontId="4" fillId="9" borderId="7" xfId="0" applyFont="1" applyFill="1" applyBorder="1" applyAlignment="1">
      <alignment horizontal="center" vertical="center"/>
    </xf>
    <xf numFmtId="0" fontId="16" fillId="2" borderId="1" xfId="0" applyFont="1" applyFill="1" applyBorder="1" applyAlignment="1">
      <alignment horizontal="center"/>
    </xf>
    <xf numFmtId="0" fontId="16" fillId="2" borderId="2" xfId="0" applyFont="1" applyFill="1" applyBorder="1" applyAlignment="1">
      <alignment horizontal="center"/>
    </xf>
    <xf numFmtId="0" fontId="16" fillId="2" borderId="5" xfId="0" applyFont="1" applyFill="1" applyBorder="1" applyAlignment="1">
      <alignment horizontal="center"/>
    </xf>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2" xfId="0" applyFont="1" applyFill="1" applyBorder="1" applyAlignment="1">
      <alignment horizontal="center" vertical="center"/>
    </xf>
    <xf numFmtId="0" fontId="5" fillId="2" borderId="1" xfId="0" applyFont="1" applyFill="1" applyBorder="1" applyAlignment="1">
      <alignment horizontal="left"/>
    </xf>
    <xf numFmtId="0" fontId="5" fillId="2" borderId="2" xfId="0" applyFont="1" applyFill="1" applyBorder="1" applyAlignment="1">
      <alignment horizontal="left"/>
    </xf>
    <xf numFmtId="0" fontId="22" fillId="9" borderId="2" xfId="0" applyFont="1" applyFill="1" applyBorder="1" applyAlignment="1">
      <alignment horizontal="center"/>
    </xf>
    <xf numFmtId="0" fontId="23" fillId="9" borderId="2" xfId="0" applyFont="1" applyFill="1" applyBorder="1" applyAlignment="1">
      <alignment horizontal="center"/>
    </xf>
    <xf numFmtId="0" fontId="4" fillId="9" borderId="5" xfId="0" applyFont="1" applyFill="1" applyBorder="1" applyAlignment="1">
      <alignment horizontal="center" vertical="center"/>
    </xf>
    <xf numFmtId="0" fontId="6" fillId="3" borderId="2" xfId="0" applyFont="1" applyFill="1" applyBorder="1" applyAlignment="1">
      <alignment horizontal="center"/>
    </xf>
    <xf numFmtId="0" fontId="6" fillId="3" borderId="5" xfId="0" applyFont="1" applyFill="1" applyBorder="1" applyAlignment="1">
      <alignment horizontal="center"/>
    </xf>
    <xf numFmtId="0" fontId="16" fillId="9" borderId="1" xfId="0" applyFont="1" applyFill="1" applyBorder="1" applyAlignment="1">
      <alignment horizontal="center"/>
    </xf>
    <xf numFmtId="0" fontId="16" fillId="9" borderId="2" xfId="0" applyFont="1" applyFill="1" applyBorder="1" applyAlignment="1">
      <alignment horizontal="center"/>
    </xf>
    <xf numFmtId="0" fontId="16" fillId="9" borderId="5" xfId="0" applyFont="1" applyFill="1" applyBorder="1" applyAlignment="1">
      <alignment horizontal="center"/>
    </xf>
    <xf numFmtId="0" fontId="6" fillId="7" borderId="2" xfId="0" applyFont="1" applyFill="1" applyBorder="1" applyAlignment="1">
      <alignment horizontal="center"/>
    </xf>
    <xf numFmtId="0" fontId="6" fillId="7" borderId="5" xfId="0" applyFont="1" applyFill="1" applyBorder="1" applyAlignment="1">
      <alignment horizontal="center"/>
    </xf>
    <xf numFmtId="0" fontId="19" fillId="9" borderId="1" xfId="0" applyFont="1" applyFill="1" applyBorder="1" applyAlignment="1">
      <alignment horizontal="center"/>
    </xf>
    <xf numFmtId="0" fontId="19" fillId="9" borderId="2" xfId="0" applyFont="1" applyFill="1" applyBorder="1" applyAlignment="1">
      <alignment horizontal="center"/>
    </xf>
    <xf numFmtId="0" fontId="19" fillId="9" borderId="5" xfId="0" applyFont="1" applyFill="1" applyBorder="1" applyAlignment="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31D30-3D86-484A-9301-F6D30C6E1EB2}">
  <dimension ref="A2:G20"/>
  <sheetViews>
    <sheetView workbookViewId="0">
      <selection activeCell="B11" sqref="B11"/>
    </sheetView>
  </sheetViews>
  <sheetFormatPr defaultRowHeight="15" x14ac:dyDescent="0.25"/>
  <cols>
    <col min="2" max="2" width="238.7109375" customWidth="1"/>
  </cols>
  <sheetData>
    <row r="2" spans="1:7" ht="18.75" x14ac:dyDescent="0.3">
      <c r="A2" s="152" t="s">
        <v>0</v>
      </c>
      <c r="B2" s="152"/>
      <c r="C2" s="152"/>
      <c r="D2" s="152"/>
      <c r="E2" s="152"/>
      <c r="F2" s="152"/>
      <c r="G2" s="152"/>
    </row>
    <row r="5" spans="1:7" ht="24.95" customHeight="1" x14ac:dyDescent="0.3">
      <c r="A5" s="84" t="s">
        <v>28</v>
      </c>
      <c r="B5" s="63" t="s">
        <v>64</v>
      </c>
    </row>
    <row r="6" spans="1:7" ht="20.100000000000001" customHeight="1" x14ac:dyDescent="0.25">
      <c r="B6" s="61" t="s">
        <v>30</v>
      </c>
    </row>
    <row r="7" spans="1:7" ht="20.100000000000001" customHeight="1" x14ac:dyDescent="0.25">
      <c r="B7" s="61" t="s">
        <v>1</v>
      </c>
    </row>
    <row r="8" spans="1:7" ht="24.95" customHeight="1" x14ac:dyDescent="0.25">
      <c r="B8" s="61" t="s">
        <v>2</v>
      </c>
    </row>
    <row r="9" spans="1:7" ht="45" customHeight="1" x14ac:dyDescent="0.25">
      <c r="B9" s="151" t="s">
        <v>63</v>
      </c>
    </row>
    <row r="10" spans="1:7" ht="24.95" customHeight="1" x14ac:dyDescent="0.25">
      <c r="B10" s="150" t="s">
        <v>4</v>
      </c>
    </row>
    <row r="11" spans="1:7" ht="54.95" customHeight="1" x14ac:dyDescent="0.25">
      <c r="B11" s="62" t="s">
        <v>35</v>
      </c>
    </row>
    <row r="12" spans="1:7" ht="24.95" customHeight="1" x14ac:dyDescent="0.25">
      <c r="B12" s="62"/>
    </row>
    <row r="13" spans="1:7" s="83" customFormat="1" ht="39.950000000000003" customHeight="1" x14ac:dyDescent="0.3">
      <c r="A13" s="85" t="s">
        <v>29</v>
      </c>
      <c r="B13" s="86" t="s">
        <v>62</v>
      </c>
    </row>
    <row r="14" spans="1:7" ht="24.95" customHeight="1" x14ac:dyDescent="0.25">
      <c r="B14" s="62"/>
    </row>
    <row r="20" spans="1:2" s="83" customFormat="1" ht="39.950000000000003" customHeight="1" x14ac:dyDescent="0.3">
      <c r="A20" s="85" t="s">
        <v>4</v>
      </c>
      <c r="B20" s="149" t="s">
        <v>4</v>
      </c>
    </row>
  </sheetData>
  <sheetProtection algorithmName="SHA-512" hashValue="ov0w6MAGKVZyf5P7AaibACZUZuFyfvGafPfvNpfump6FngcJ0E/oVWja+3Ly1JmyKmkS4Xz8IBN6a3iBl1zjIQ==" saltValue="nrK3mdmbqLM3RdPT6+5heg==" spinCount="100000" sheet="1" objects="1" scenarios="1"/>
  <mergeCells count="1">
    <mergeCell ref="A2:G2"/>
  </mergeCells>
  <pageMargins left="0.7" right="0.7" top="0.75" bottom="0.75" header="0.3" footer="0.3"/>
  <pageSetup orientation="portrait"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B3073-857D-4B76-9C01-49466F14224A}">
  <sheetPr>
    <pageSetUpPr fitToPage="1"/>
  </sheetPr>
  <dimension ref="A2:F13"/>
  <sheetViews>
    <sheetView zoomScaleNormal="100" workbookViewId="0">
      <selection activeCell="E8" sqref="E8"/>
    </sheetView>
  </sheetViews>
  <sheetFormatPr defaultRowHeight="15" x14ac:dyDescent="0.25"/>
  <cols>
    <col min="1" max="1" width="50.140625" customWidth="1"/>
    <col min="2" max="2" width="32.85546875" customWidth="1"/>
    <col min="3" max="3" width="32.28515625" customWidth="1"/>
    <col min="4" max="4" width="30.7109375" customWidth="1"/>
    <col min="5" max="5" width="27.7109375" customWidth="1"/>
    <col min="6" max="6" width="30.85546875" customWidth="1"/>
  </cols>
  <sheetData>
    <row r="2" spans="1:6" ht="24.95" customHeight="1" x14ac:dyDescent="0.35">
      <c r="A2" s="35" t="s">
        <v>3</v>
      </c>
      <c r="B2" s="34" t="s">
        <v>4</v>
      </c>
      <c r="D2" s="113" t="s">
        <v>5</v>
      </c>
      <c r="E2" s="153"/>
      <c r="F2" s="153"/>
    </row>
    <row r="3" spans="1:6" ht="30" customHeight="1" thickBot="1" x14ac:dyDescent="0.3"/>
    <row r="4" spans="1:6" ht="24.95" customHeight="1" thickBot="1" x14ac:dyDescent="0.4">
      <c r="A4" s="60" t="s">
        <v>6</v>
      </c>
      <c r="B4" s="39"/>
      <c r="C4" s="40"/>
      <c r="D4" s="154" t="s">
        <v>4</v>
      </c>
      <c r="E4" s="154"/>
      <c r="F4" s="155"/>
    </row>
    <row r="5" spans="1:6" ht="15.75" thickBot="1" x14ac:dyDescent="0.3">
      <c r="A5" s="53"/>
      <c r="B5" s="41" t="s">
        <v>7</v>
      </c>
      <c r="C5" s="41" t="s">
        <v>8</v>
      </c>
      <c r="D5" s="41" t="s">
        <v>9</v>
      </c>
      <c r="E5" s="41" t="s">
        <v>10</v>
      </c>
      <c r="F5" s="41" t="s">
        <v>11</v>
      </c>
    </row>
    <row r="6" spans="1:6" ht="15.75" thickBot="1" x14ac:dyDescent="0.3">
      <c r="A6" s="53"/>
      <c r="B6" s="42" t="s">
        <v>12</v>
      </c>
      <c r="C6" s="42" t="s">
        <v>12</v>
      </c>
      <c r="D6" s="42" t="s">
        <v>12</v>
      </c>
      <c r="E6" s="42" t="s">
        <v>12</v>
      </c>
      <c r="F6" s="42" t="s">
        <v>12</v>
      </c>
    </row>
    <row r="7" spans="1:6" ht="30" customHeight="1" thickBot="1" x14ac:dyDescent="0.3">
      <c r="A7" s="54" t="s">
        <v>13</v>
      </c>
      <c r="B7" s="29">
        <f>'TABLE 1'!C21</f>
        <v>0</v>
      </c>
      <c r="C7" s="25">
        <f>'TABLE 1'!E21</f>
        <v>0</v>
      </c>
      <c r="D7" s="25">
        <f>'TABLE 1'!G21</f>
        <v>0</v>
      </c>
      <c r="E7" s="25">
        <f>'TABLE 1'!I21</f>
        <v>0</v>
      </c>
      <c r="F7" s="25">
        <f>'TABLE 1'!K21</f>
        <v>0</v>
      </c>
    </row>
    <row r="8" spans="1:6" ht="30" customHeight="1" thickBot="1" x14ac:dyDescent="0.3">
      <c r="A8" s="55" t="s">
        <v>14</v>
      </c>
      <c r="B8" s="33">
        <f>'TABLE 2'!B15</f>
        <v>0</v>
      </c>
      <c r="C8" s="33">
        <f>'TABLE 2'!C15</f>
        <v>0</v>
      </c>
      <c r="D8" s="33">
        <f>'TABLE 2'!D15</f>
        <v>0</v>
      </c>
      <c r="E8" s="33">
        <f>'TABLE 2'!E15</f>
        <v>0</v>
      </c>
      <c r="F8" s="33">
        <f>'TABLE 2'!F15</f>
        <v>0</v>
      </c>
    </row>
    <row r="9" spans="1:6" ht="15.75" thickBot="1" x14ac:dyDescent="0.3">
      <c r="A9" s="56"/>
      <c r="B9" s="43"/>
      <c r="C9" s="44"/>
      <c r="D9" s="44"/>
      <c r="E9" s="44"/>
      <c r="F9" s="57"/>
    </row>
    <row r="10" spans="1:6" ht="19.5" customHeight="1" thickBot="1" x14ac:dyDescent="0.3">
      <c r="A10" s="112"/>
      <c r="B10" s="109" t="s">
        <v>7</v>
      </c>
      <c r="C10" s="109" t="s">
        <v>8</v>
      </c>
      <c r="D10" s="110" t="s">
        <v>9</v>
      </c>
      <c r="E10" s="110" t="s">
        <v>10</v>
      </c>
      <c r="F10" s="110" t="s">
        <v>11</v>
      </c>
    </row>
    <row r="11" spans="1:6" ht="24.95" customHeight="1" thickBot="1" x14ac:dyDescent="0.4">
      <c r="A11" s="111" t="s">
        <v>15</v>
      </c>
      <c r="B11" s="114">
        <f>B7+B8</f>
        <v>0</v>
      </c>
      <c r="C11" s="115">
        <f>C7+C8</f>
        <v>0</v>
      </c>
      <c r="D11" s="115">
        <f>D7+D8</f>
        <v>0</v>
      </c>
      <c r="E11" s="115">
        <f>E7+E8</f>
        <v>0</v>
      </c>
      <c r="F11" s="115">
        <f>F7+F8</f>
        <v>0</v>
      </c>
    </row>
    <row r="12" spans="1:6" x14ac:dyDescent="0.25">
      <c r="A12" s="26"/>
      <c r="B12" s="27"/>
      <c r="C12" s="27"/>
      <c r="D12" s="28"/>
      <c r="E12" s="28"/>
      <c r="F12" s="28"/>
    </row>
    <row r="13" spans="1:6" ht="50.1" customHeight="1" x14ac:dyDescent="0.25">
      <c r="A13" s="156" t="s">
        <v>16</v>
      </c>
      <c r="B13" s="156"/>
      <c r="C13" s="156"/>
      <c r="D13" s="28"/>
      <c r="E13" s="28"/>
      <c r="F13" s="28"/>
    </row>
  </sheetData>
  <sheetProtection algorithmName="SHA-512" hashValue="Kb63u6Q/IObeEwjyCQTujgBgKXNKAsIy9MBxLLnwETV6RaZA0xifCOpmRT5szVDLPQ8muLhy9KiM0no0nb3Rhw==" saltValue="+oX8bRo/Yq5RdyJZtUg0lw==" spinCount="100000" sheet="1" objects="1" scenarios="1"/>
  <protectedRanges>
    <protectedRange sqref="E2:F2" name="Vendor"/>
  </protectedRanges>
  <mergeCells count="3">
    <mergeCell ref="E2:F2"/>
    <mergeCell ref="D4:F4"/>
    <mergeCell ref="A13:C13"/>
  </mergeCells>
  <pageMargins left="0.7" right="0.7" top="0.75" bottom="0.75" header="0.3" footer="0.3"/>
  <pageSetup scale="85" fitToHeight="0" orientation="landscape" r:id="rId1"/>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985E2-506C-4BA8-819D-5B79F1F89290}">
  <sheetPr>
    <pageSetUpPr fitToPage="1"/>
  </sheetPr>
  <dimension ref="A1:V29"/>
  <sheetViews>
    <sheetView zoomScale="73" zoomScaleNormal="73" workbookViewId="0">
      <pane xSplit="1" topLeftCell="B1" activePane="topRight" state="frozen"/>
      <selection pane="topRight" activeCell="A13" sqref="A13"/>
    </sheetView>
  </sheetViews>
  <sheetFormatPr defaultRowHeight="15" x14ac:dyDescent="0.25"/>
  <cols>
    <col min="1" max="1" width="59.28515625" customWidth="1"/>
    <col min="2" max="2" width="11.28515625" customWidth="1"/>
    <col min="3" max="3" width="26" customWidth="1"/>
    <col min="4" max="4" width="12" customWidth="1"/>
    <col min="5" max="5" width="27" customWidth="1"/>
    <col min="6" max="6" width="10.5703125" customWidth="1"/>
    <col min="7" max="7" width="29" customWidth="1"/>
    <col min="8" max="8" width="10.7109375" customWidth="1"/>
    <col min="9" max="9" width="24.7109375" customWidth="1"/>
    <col min="10" max="10" width="15.42578125" customWidth="1"/>
    <col min="11" max="11" width="31.5703125" customWidth="1"/>
    <col min="12" max="12" width="44.5703125" customWidth="1"/>
    <col min="13" max="13" width="15.85546875" customWidth="1"/>
    <col min="14" max="14" width="26.7109375" customWidth="1"/>
    <col min="15" max="15" width="15.140625" customWidth="1"/>
    <col min="16" max="16" width="27.7109375" customWidth="1"/>
    <col min="17" max="17" width="15.140625" customWidth="1"/>
    <col min="18" max="18" width="26.7109375" customWidth="1"/>
    <col min="19" max="19" width="15.140625" customWidth="1"/>
    <col min="20" max="20" width="26.85546875" customWidth="1"/>
    <col min="21" max="21" width="15.42578125" customWidth="1"/>
    <col min="22" max="22" width="24.7109375" customWidth="1"/>
  </cols>
  <sheetData>
    <row r="1" spans="1:22" x14ac:dyDescent="0.25">
      <c r="M1" t="s">
        <v>4</v>
      </c>
      <c r="Q1" t="s">
        <v>4</v>
      </c>
    </row>
    <row r="2" spans="1:22" ht="30" customHeight="1" x14ac:dyDescent="0.35">
      <c r="A2" s="35" t="s">
        <v>17</v>
      </c>
      <c r="I2" s="113" t="s">
        <v>5</v>
      </c>
      <c r="J2" s="153"/>
      <c r="K2" s="153"/>
    </row>
    <row r="3" spans="1:22" ht="15.75" thickBot="1" x14ac:dyDescent="0.3"/>
    <row r="4" spans="1:22" ht="24.95" customHeight="1" thickBot="1" x14ac:dyDescent="0.4">
      <c r="A4" s="165" t="s">
        <v>18</v>
      </c>
      <c r="B4" s="166"/>
      <c r="C4" s="9"/>
      <c r="D4" s="9"/>
      <c r="E4" s="9"/>
      <c r="F4" s="9"/>
      <c r="G4" s="9"/>
      <c r="H4" s="9"/>
      <c r="I4" s="159" t="s">
        <v>19</v>
      </c>
      <c r="J4" s="160"/>
      <c r="K4" s="161"/>
      <c r="L4" s="67" t="s">
        <v>27</v>
      </c>
      <c r="M4" s="116"/>
      <c r="N4" s="116"/>
      <c r="O4" s="116"/>
      <c r="P4" s="167" t="s">
        <v>61</v>
      </c>
      <c r="Q4" s="168"/>
      <c r="R4" s="168"/>
      <c r="S4" s="168"/>
      <c r="T4" s="116"/>
      <c r="U4" s="116"/>
      <c r="V4" s="131"/>
    </row>
    <row r="5" spans="1:22" ht="24.95" customHeight="1" thickBot="1" x14ac:dyDescent="0.3">
      <c r="A5" s="45"/>
      <c r="B5" s="162" t="s">
        <v>7</v>
      </c>
      <c r="C5" s="163"/>
      <c r="D5" s="162" t="s">
        <v>8</v>
      </c>
      <c r="E5" s="163"/>
      <c r="F5" s="162" t="s">
        <v>9</v>
      </c>
      <c r="G5" s="163"/>
      <c r="H5" s="162" t="s">
        <v>10</v>
      </c>
      <c r="I5" s="163"/>
      <c r="J5" s="164" t="s">
        <v>11</v>
      </c>
      <c r="K5" s="163"/>
      <c r="L5" s="68"/>
      <c r="M5" s="157" t="s">
        <v>36</v>
      </c>
      <c r="N5" s="169"/>
      <c r="O5" s="157" t="s">
        <v>37</v>
      </c>
      <c r="P5" s="169"/>
      <c r="Q5" s="157" t="s">
        <v>38</v>
      </c>
      <c r="R5" s="169"/>
      <c r="S5" s="157" t="s">
        <v>39</v>
      </c>
      <c r="T5" s="169"/>
      <c r="U5" s="157" t="s">
        <v>40</v>
      </c>
      <c r="V5" s="158"/>
    </row>
    <row r="6" spans="1:22" ht="24.95" customHeight="1" thickBot="1" x14ac:dyDescent="0.3">
      <c r="A6" s="45"/>
      <c r="B6" s="10" t="s">
        <v>20</v>
      </c>
      <c r="C6" s="11" t="s">
        <v>21</v>
      </c>
      <c r="D6" s="10" t="s">
        <v>20</v>
      </c>
      <c r="E6" s="11" t="s">
        <v>21</v>
      </c>
      <c r="F6" s="10" t="s">
        <v>20</v>
      </c>
      <c r="G6" s="11" t="s">
        <v>21</v>
      </c>
      <c r="H6" s="10" t="s">
        <v>20</v>
      </c>
      <c r="I6" s="11" t="s">
        <v>21</v>
      </c>
      <c r="J6" s="10" t="s">
        <v>20</v>
      </c>
      <c r="K6" s="11" t="s">
        <v>21</v>
      </c>
      <c r="L6" s="69"/>
      <c r="M6" s="117" t="s">
        <v>20</v>
      </c>
      <c r="N6" s="118" t="s">
        <v>21</v>
      </c>
      <c r="O6" s="117" t="s">
        <v>20</v>
      </c>
      <c r="P6" s="118" t="s">
        <v>21</v>
      </c>
      <c r="Q6" s="117" t="s">
        <v>20</v>
      </c>
      <c r="R6" s="118" t="s">
        <v>21</v>
      </c>
      <c r="S6" s="117" t="s">
        <v>20</v>
      </c>
      <c r="T6" s="118" t="s">
        <v>21</v>
      </c>
      <c r="U6" s="117" t="s">
        <v>20</v>
      </c>
      <c r="V6" s="118" t="s">
        <v>21</v>
      </c>
    </row>
    <row r="7" spans="1:22" ht="15" customHeight="1" thickBot="1" x14ac:dyDescent="0.3">
      <c r="A7" s="13" t="s">
        <v>4</v>
      </c>
      <c r="B7" s="10"/>
      <c r="C7" s="12"/>
      <c r="D7" s="10"/>
      <c r="E7" s="12"/>
      <c r="F7" s="10"/>
      <c r="G7" s="12"/>
      <c r="H7" s="10"/>
      <c r="I7" s="12"/>
      <c r="J7" s="10"/>
      <c r="K7" s="12"/>
      <c r="L7" s="70"/>
      <c r="M7" s="117"/>
      <c r="N7" s="119"/>
      <c r="O7" s="117"/>
      <c r="P7" s="119"/>
      <c r="Q7" s="117"/>
      <c r="R7" s="119"/>
      <c r="S7" s="117"/>
      <c r="T7" s="119"/>
      <c r="U7" s="117"/>
      <c r="V7" s="119"/>
    </row>
    <row r="8" spans="1:22" ht="24.95" customHeight="1" thickBot="1" x14ac:dyDescent="0.3">
      <c r="A8" s="132" t="s">
        <v>53</v>
      </c>
      <c r="B8" s="6">
        <v>0</v>
      </c>
      <c r="C8" s="31">
        <f>B8*101000</f>
        <v>0</v>
      </c>
      <c r="D8" s="6">
        <v>0</v>
      </c>
      <c r="E8" s="31">
        <f>D8*101000</f>
        <v>0</v>
      </c>
      <c r="F8" s="6">
        <v>0</v>
      </c>
      <c r="G8" s="31">
        <f>F8*101000</f>
        <v>0</v>
      </c>
      <c r="H8" s="6">
        <v>0</v>
      </c>
      <c r="I8" s="31">
        <f>H8*101000</f>
        <v>0</v>
      </c>
      <c r="J8" s="6">
        <v>0</v>
      </c>
      <c r="K8" s="31">
        <f>J8*101000</f>
        <v>0</v>
      </c>
      <c r="L8" s="71"/>
      <c r="M8" s="36">
        <v>0</v>
      </c>
      <c r="N8" s="120">
        <f>M8*101000</f>
        <v>0</v>
      </c>
      <c r="O8" s="36">
        <v>0</v>
      </c>
      <c r="P8" s="120">
        <f>O8*101000</f>
        <v>0</v>
      </c>
      <c r="Q8" s="36">
        <v>0</v>
      </c>
      <c r="R8" s="120">
        <f>Q8*101000</f>
        <v>0</v>
      </c>
      <c r="S8" s="36">
        <v>0</v>
      </c>
      <c r="T8" s="120">
        <f>S8*101000</f>
        <v>0</v>
      </c>
      <c r="U8" s="36">
        <v>0</v>
      </c>
      <c r="V8" s="120">
        <f>U8*101000</f>
        <v>0</v>
      </c>
    </row>
    <row r="9" spans="1:22" ht="35.1" customHeight="1" thickBot="1" x14ac:dyDescent="0.3">
      <c r="A9" s="133" t="s">
        <v>52</v>
      </c>
      <c r="B9" s="6">
        <v>0</v>
      </c>
      <c r="C9" s="31">
        <f>B9*90000</f>
        <v>0</v>
      </c>
      <c r="D9" s="6">
        <v>0</v>
      </c>
      <c r="E9" s="31">
        <f>D9*90000</f>
        <v>0</v>
      </c>
      <c r="F9" s="6">
        <v>0</v>
      </c>
      <c r="G9" s="31">
        <f>F9*90000</f>
        <v>0</v>
      </c>
      <c r="H9" s="6">
        <v>0</v>
      </c>
      <c r="I9" s="31">
        <f>H9*90000</f>
        <v>0</v>
      </c>
      <c r="J9" s="6">
        <v>0</v>
      </c>
      <c r="K9" s="31">
        <f>J9*90000</f>
        <v>0</v>
      </c>
      <c r="L9" s="71"/>
      <c r="M9" s="36">
        <v>0</v>
      </c>
      <c r="N9" s="120">
        <f>M9*90000</f>
        <v>0</v>
      </c>
      <c r="O9" s="36">
        <v>0</v>
      </c>
      <c r="P9" s="120">
        <f>O9*90000</f>
        <v>0</v>
      </c>
      <c r="Q9" s="36">
        <v>0</v>
      </c>
      <c r="R9" s="120">
        <f>Q9*90000</f>
        <v>0</v>
      </c>
      <c r="S9" s="36">
        <v>0</v>
      </c>
      <c r="T9" s="120">
        <f>S9*90000</f>
        <v>0</v>
      </c>
      <c r="U9" s="36">
        <v>0</v>
      </c>
      <c r="V9" s="120">
        <f>U9*90000</f>
        <v>0</v>
      </c>
    </row>
    <row r="10" spans="1:22" ht="35.1" customHeight="1" thickBot="1" x14ac:dyDescent="0.3">
      <c r="A10" s="134" t="s">
        <v>51</v>
      </c>
      <c r="B10" s="6">
        <v>0</v>
      </c>
      <c r="C10" s="31">
        <f>B10*87000</f>
        <v>0</v>
      </c>
      <c r="D10" s="6">
        <v>0</v>
      </c>
      <c r="E10" s="31">
        <f>D10*87000</f>
        <v>0</v>
      </c>
      <c r="F10" s="6">
        <v>0</v>
      </c>
      <c r="G10" s="31">
        <f>F10*87000</f>
        <v>0</v>
      </c>
      <c r="H10" s="6">
        <v>0</v>
      </c>
      <c r="I10" s="31">
        <f>H10*87000</f>
        <v>0</v>
      </c>
      <c r="J10" s="6">
        <v>0</v>
      </c>
      <c r="K10" s="31">
        <f>J10*87000</f>
        <v>0</v>
      </c>
      <c r="L10" s="71"/>
      <c r="M10" s="36">
        <v>0</v>
      </c>
      <c r="N10" s="120">
        <f>M10*87000</f>
        <v>0</v>
      </c>
      <c r="O10" s="36">
        <v>0</v>
      </c>
      <c r="P10" s="120">
        <f>O10*87000</f>
        <v>0</v>
      </c>
      <c r="Q10" s="36">
        <v>0</v>
      </c>
      <c r="R10" s="120">
        <f>Q10*87000</f>
        <v>0</v>
      </c>
      <c r="S10" s="36">
        <v>0</v>
      </c>
      <c r="T10" s="120">
        <f>S10*87000</f>
        <v>0</v>
      </c>
      <c r="U10" s="36">
        <v>0</v>
      </c>
      <c r="V10" s="120">
        <f>U10*87000</f>
        <v>0</v>
      </c>
    </row>
    <row r="11" spans="1:22" ht="24.95" customHeight="1" thickBot="1" x14ac:dyDescent="0.3">
      <c r="A11" s="135" t="s">
        <v>50</v>
      </c>
      <c r="B11" s="6">
        <v>0</v>
      </c>
      <c r="C11" s="31">
        <f>B11*79000</f>
        <v>0</v>
      </c>
      <c r="D11" s="6">
        <v>0</v>
      </c>
      <c r="E11" s="31">
        <f>D11*79000</f>
        <v>0</v>
      </c>
      <c r="F11" s="6">
        <v>0</v>
      </c>
      <c r="G11" s="31">
        <f>F11*79000</f>
        <v>0</v>
      </c>
      <c r="H11" s="6">
        <v>0</v>
      </c>
      <c r="I11" s="31">
        <f>H11*79000</f>
        <v>0</v>
      </c>
      <c r="J11" s="6">
        <v>0</v>
      </c>
      <c r="K11" s="31">
        <f>J11*79000</f>
        <v>0</v>
      </c>
      <c r="L11" s="71"/>
      <c r="M11" s="36">
        <v>0</v>
      </c>
      <c r="N11" s="120">
        <f>M11*79000</f>
        <v>0</v>
      </c>
      <c r="O11" s="36">
        <v>0</v>
      </c>
      <c r="P11" s="120">
        <f>O11*79000</f>
        <v>0</v>
      </c>
      <c r="Q11" s="36">
        <v>0</v>
      </c>
      <c r="R11" s="120">
        <f>Q11*79000</f>
        <v>0</v>
      </c>
      <c r="S11" s="36">
        <v>0</v>
      </c>
      <c r="T11" s="120">
        <f>S11*79000</f>
        <v>0</v>
      </c>
      <c r="U11" s="36">
        <v>0</v>
      </c>
      <c r="V11" s="120">
        <f>U11*79000</f>
        <v>0</v>
      </c>
    </row>
    <row r="12" spans="1:22" ht="32.25" thickBot="1" x14ac:dyDescent="0.3">
      <c r="A12" s="136" t="s">
        <v>49</v>
      </c>
      <c r="B12" s="6">
        <v>0</v>
      </c>
      <c r="C12" s="31">
        <f>B12*90000</f>
        <v>0</v>
      </c>
      <c r="D12" s="6">
        <v>0</v>
      </c>
      <c r="E12" s="31">
        <f>D12*90000</f>
        <v>0</v>
      </c>
      <c r="F12" s="6">
        <v>0</v>
      </c>
      <c r="G12" s="31">
        <f>F12*90000</f>
        <v>0</v>
      </c>
      <c r="H12" s="6">
        <v>0</v>
      </c>
      <c r="I12" s="31">
        <f>H12*90000</f>
        <v>0</v>
      </c>
      <c r="J12" s="6">
        <v>0</v>
      </c>
      <c r="K12" s="31">
        <f>J12*90000</f>
        <v>0</v>
      </c>
      <c r="L12" s="71"/>
      <c r="M12" s="36">
        <v>0</v>
      </c>
      <c r="N12" s="120">
        <f>M12*90000</f>
        <v>0</v>
      </c>
      <c r="O12" s="36">
        <v>0</v>
      </c>
      <c r="P12" s="120">
        <f>O12*90000</f>
        <v>0</v>
      </c>
      <c r="Q12" s="36">
        <v>0</v>
      </c>
      <c r="R12" s="120">
        <f>Q12*90000</f>
        <v>0</v>
      </c>
      <c r="S12" s="36">
        <v>0</v>
      </c>
      <c r="T12" s="120">
        <f>S12*90000</f>
        <v>0</v>
      </c>
      <c r="U12" s="36">
        <v>0</v>
      </c>
      <c r="V12" s="120">
        <f>U12*90000</f>
        <v>0</v>
      </c>
    </row>
    <row r="13" spans="1:22" ht="32.25" thickBot="1" x14ac:dyDescent="0.3">
      <c r="A13" s="137" t="s">
        <v>48</v>
      </c>
      <c r="B13" s="6">
        <v>0</v>
      </c>
      <c r="C13" s="31">
        <f>B13*89000</f>
        <v>0</v>
      </c>
      <c r="D13" s="6">
        <v>0</v>
      </c>
      <c r="E13" s="31">
        <f>D13*89000</f>
        <v>0</v>
      </c>
      <c r="F13" s="6">
        <v>0</v>
      </c>
      <c r="G13" s="31">
        <f>F13*89000</f>
        <v>0</v>
      </c>
      <c r="H13" s="6">
        <v>0</v>
      </c>
      <c r="I13" s="31">
        <f>H13*89000</f>
        <v>0</v>
      </c>
      <c r="J13" s="6">
        <v>0</v>
      </c>
      <c r="K13" s="31">
        <f>J13*89000</f>
        <v>0</v>
      </c>
      <c r="L13" s="71"/>
      <c r="M13" s="36">
        <v>0</v>
      </c>
      <c r="N13" s="120">
        <f>M13*89000</f>
        <v>0</v>
      </c>
      <c r="O13" s="36">
        <v>0</v>
      </c>
      <c r="P13" s="120">
        <f>O13*89000</f>
        <v>0</v>
      </c>
      <c r="Q13" s="36">
        <v>0</v>
      </c>
      <c r="R13" s="120">
        <f>Q13*89000</f>
        <v>0</v>
      </c>
      <c r="S13" s="36">
        <v>0</v>
      </c>
      <c r="T13" s="120">
        <f>S13*89000</f>
        <v>0</v>
      </c>
      <c r="U13" s="36">
        <v>0</v>
      </c>
      <c r="V13" s="120">
        <f>U13*89000</f>
        <v>0</v>
      </c>
    </row>
    <row r="14" spans="1:22" s="37" customFormat="1" ht="24.95" customHeight="1" thickBot="1" x14ac:dyDescent="0.3">
      <c r="A14" s="138" t="s">
        <v>47</v>
      </c>
      <c r="B14" s="31" t="s">
        <v>4</v>
      </c>
      <c r="C14" s="36">
        <v>0</v>
      </c>
      <c r="D14" s="31" t="s">
        <v>4</v>
      </c>
      <c r="E14" s="36">
        <v>0</v>
      </c>
      <c r="F14" s="31" t="s">
        <v>4</v>
      </c>
      <c r="G14" s="36">
        <v>0</v>
      </c>
      <c r="H14" s="31" t="s">
        <v>4</v>
      </c>
      <c r="I14" s="36">
        <v>0</v>
      </c>
      <c r="J14" s="31" t="s">
        <v>4</v>
      </c>
      <c r="K14" s="36">
        <v>0</v>
      </c>
      <c r="L14" s="72"/>
      <c r="M14" s="120" t="s">
        <v>4</v>
      </c>
      <c r="N14" s="36">
        <v>0</v>
      </c>
      <c r="O14" s="120" t="s">
        <v>4</v>
      </c>
      <c r="P14" s="36">
        <v>0</v>
      </c>
      <c r="Q14" s="120" t="s">
        <v>4</v>
      </c>
      <c r="R14" s="36">
        <v>0</v>
      </c>
      <c r="S14" s="120" t="s">
        <v>4</v>
      </c>
      <c r="T14" s="36">
        <v>0</v>
      </c>
      <c r="U14" s="120" t="s">
        <v>4</v>
      </c>
      <c r="V14" s="36">
        <v>0</v>
      </c>
    </row>
    <row r="15" spans="1:22" ht="24.95" customHeight="1" thickTop="1" thickBot="1" x14ac:dyDescent="0.3">
      <c r="A15" s="139" t="s">
        <v>46</v>
      </c>
      <c r="B15" s="31" t="s">
        <v>4</v>
      </c>
      <c r="C15" s="6">
        <v>0</v>
      </c>
      <c r="D15" s="31" t="s">
        <v>4</v>
      </c>
      <c r="E15" s="6">
        <v>0</v>
      </c>
      <c r="F15" s="31" t="s">
        <v>4</v>
      </c>
      <c r="G15" s="6">
        <v>0</v>
      </c>
      <c r="H15" s="31" t="s">
        <v>4</v>
      </c>
      <c r="I15" s="6">
        <v>0</v>
      </c>
      <c r="J15" s="31" t="s">
        <v>4</v>
      </c>
      <c r="K15" s="6">
        <v>0</v>
      </c>
      <c r="L15" s="71"/>
      <c r="M15" s="120" t="s">
        <v>4</v>
      </c>
      <c r="N15" s="36">
        <v>0</v>
      </c>
      <c r="O15" s="120" t="s">
        <v>4</v>
      </c>
      <c r="P15" s="36">
        <v>0</v>
      </c>
      <c r="Q15" s="120" t="s">
        <v>4</v>
      </c>
      <c r="R15" s="36">
        <v>0</v>
      </c>
      <c r="S15" s="120" t="s">
        <v>4</v>
      </c>
      <c r="T15" s="36">
        <v>0</v>
      </c>
      <c r="U15" s="120" t="s">
        <v>4</v>
      </c>
      <c r="V15" s="36">
        <v>0</v>
      </c>
    </row>
    <row r="16" spans="1:22" ht="24.95" customHeight="1" thickBot="1" x14ac:dyDescent="0.3">
      <c r="A16" s="140" t="s">
        <v>45</v>
      </c>
      <c r="B16" s="31" t="s">
        <v>4</v>
      </c>
      <c r="C16" s="6">
        <v>0</v>
      </c>
      <c r="D16" s="31" t="s">
        <v>4</v>
      </c>
      <c r="E16" s="6">
        <v>0</v>
      </c>
      <c r="F16" s="31" t="s">
        <v>4</v>
      </c>
      <c r="G16" s="6">
        <v>0</v>
      </c>
      <c r="H16" s="31" t="s">
        <v>4</v>
      </c>
      <c r="I16" s="6">
        <v>0</v>
      </c>
      <c r="J16" s="31" t="s">
        <v>4</v>
      </c>
      <c r="K16" s="6">
        <v>0</v>
      </c>
      <c r="L16" s="71"/>
      <c r="M16" s="120" t="s">
        <v>4</v>
      </c>
      <c r="N16" s="36">
        <v>0</v>
      </c>
      <c r="O16" s="120" t="s">
        <v>4</v>
      </c>
      <c r="P16" s="36">
        <v>0</v>
      </c>
      <c r="Q16" s="120" t="s">
        <v>4</v>
      </c>
      <c r="R16" s="36">
        <v>0</v>
      </c>
      <c r="S16" s="120" t="s">
        <v>4</v>
      </c>
      <c r="T16" s="36">
        <v>0</v>
      </c>
      <c r="U16" s="120" t="s">
        <v>4</v>
      </c>
      <c r="V16" s="36">
        <v>0</v>
      </c>
    </row>
    <row r="17" spans="1:22" ht="39.950000000000003" customHeight="1" thickBot="1" x14ac:dyDescent="0.3">
      <c r="A17" s="134" t="s">
        <v>41</v>
      </c>
      <c r="B17" s="31" t="s">
        <v>4</v>
      </c>
      <c r="C17" s="6">
        <v>0</v>
      </c>
      <c r="D17" s="31" t="s">
        <v>4</v>
      </c>
      <c r="E17" s="6">
        <v>0</v>
      </c>
      <c r="F17" s="31" t="s">
        <v>4</v>
      </c>
      <c r="G17" s="6">
        <v>0</v>
      </c>
      <c r="H17" s="31" t="s">
        <v>4</v>
      </c>
      <c r="I17" s="6">
        <v>0</v>
      </c>
      <c r="J17" s="31" t="s">
        <v>4</v>
      </c>
      <c r="K17" s="6">
        <v>0</v>
      </c>
      <c r="L17" s="71"/>
      <c r="M17" s="120" t="s">
        <v>4</v>
      </c>
      <c r="N17" s="36">
        <v>0</v>
      </c>
      <c r="O17" s="120" t="s">
        <v>4</v>
      </c>
      <c r="P17" s="36">
        <v>0</v>
      </c>
      <c r="Q17" s="120" t="s">
        <v>4</v>
      </c>
      <c r="R17" s="36">
        <v>0</v>
      </c>
      <c r="S17" s="120" t="s">
        <v>4</v>
      </c>
      <c r="T17" s="36">
        <v>0</v>
      </c>
      <c r="U17" s="120" t="s">
        <v>4</v>
      </c>
      <c r="V17" s="36">
        <v>0</v>
      </c>
    </row>
    <row r="18" spans="1:22" ht="35.1" customHeight="1" thickBot="1" x14ac:dyDescent="0.3">
      <c r="A18" s="134" t="s">
        <v>42</v>
      </c>
      <c r="B18" s="64" t="s">
        <v>4</v>
      </c>
      <c r="C18" s="65">
        <v>0</v>
      </c>
      <c r="D18" s="64" t="s">
        <v>4</v>
      </c>
      <c r="E18" s="65">
        <v>0</v>
      </c>
      <c r="F18" s="64" t="s">
        <v>4</v>
      </c>
      <c r="G18" s="65">
        <v>0</v>
      </c>
      <c r="H18" s="64" t="s">
        <v>4</v>
      </c>
      <c r="I18" s="65">
        <v>0</v>
      </c>
      <c r="J18" s="64" t="s">
        <v>4</v>
      </c>
      <c r="K18" s="65">
        <v>0</v>
      </c>
      <c r="L18" s="71"/>
      <c r="M18" s="121" t="s">
        <v>4</v>
      </c>
      <c r="N18" s="129">
        <v>0</v>
      </c>
      <c r="O18" s="121" t="s">
        <v>4</v>
      </c>
      <c r="P18" s="129">
        <v>0</v>
      </c>
      <c r="Q18" s="121" t="s">
        <v>4</v>
      </c>
      <c r="R18" s="129">
        <v>0</v>
      </c>
      <c r="S18" s="121" t="s">
        <v>4</v>
      </c>
      <c r="T18" s="129">
        <v>0</v>
      </c>
      <c r="U18" s="121" t="s">
        <v>4</v>
      </c>
      <c r="V18" s="129">
        <v>0</v>
      </c>
    </row>
    <row r="19" spans="1:22" ht="35.1" customHeight="1" thickBot="1" x14ac:dyDescent="0.3">
      <c r="A19" s="134" t="s">
        <v>43</v>
      </c>
      <c r="B19" s="64"/>
      <c r="C19" s="65">
        <v>0</v>
      </c>
      <c r="D19" s="66"/>
      <c r="E19" s="65">
        <v>0</v>
      </c>
      <c r="F19" s="64"/>
      <c r="G19" s="65">
        <v>0</v>
      </c>
      <c r="H19" s="64"/>
      <c r="I19" s="65">
        <v>0</v>
      </c>
      <c r="J19" s="64"/>
      <c r="K19" s="65">
        <v>0</v>
      </c>
      <c r="L19" s="71"/>
      <c r="M19" s="122"/>
      <c r="N19" s="129">
        <v>0</v>
      </c>
      <c r="O19" s="121"/>
      <c r="P19" s="129">
        <v>0</v>
      </c>
      <c r="Q19" s="122"/>
      <c r="R19" s="129">
        <v>0</v>
      </c>
      <c r="S19" s="121"/>
      <c r="T19" s="129">
        <v>0</v>
      </c>
      <c r="U19" s="121"/>
      <c r="V19" s="129">
        <v>0</v>
      </c>
    </row>
    <row r="20" spans="1:22" ht="35.1" customHeight="1" thickBot="1" x14ac:dyDescent="0.3">
      <c r="A20" s="141" t="s">
        <v>44</v>
      </c>
      <c r="B20" s="82"/>
      <c r="C20" s="49">
        <v>0</v>
      </c>
      <c r="D20" s="82"/>
      <c r="E20" s="49">
        <v>0</v>
      </c>
      <c r="F20" s="48"/>
      <c r="G20" s="49">
        <v>0</v>
      </c>
      <c r="H20" s="48"/>
      <c r="I20" s="49">
        <v>0</v>
      </c>
      <c r="J20" s="48"/>
      <c r="K20" s="49">
        <v>0</v>
      </c>
      <c r="L20" s="71"/>
      <c r="M20" s="123"/>
      <c r="N20" s="130">
        <v>0</v>
      </c>
      <c r="O20" s="124"/>
      <c r="P20" s="130">
        <v>0</v>
      </c>
      <c r="Q20" s="123"/>
      <c r="R20" s="130">
        <v>0</v>
      </c>
      <c r="S20" s="124"/>
      <c r="T20" s="130">
        <v>0</v>
      </c>
      <c r="U20" s="124"/>
      <c r="V20" s="130">
        <v>0</v>
      </c>
    </row>
    <row r="21" spans="1:22" ht="30" customHeight="1" thickTop="1" thickBot="1" x14ac:dyDescent="0.35">
      <c r="A21" s="58" t="s">
        <v>22</v>
      </c>
      <c r="B21" s="14"/>
      <c r="C21" s="15">
        <f>SUM(C8:C20)*12</f>
        <v>0</v>
      </c>
      <c r="D21" s="47"/>
      <c r="E21" s="52">
        <f>SUM(E8:E20)*12</f>
        <v>0</v>
      </c>
      <c r="F21" s="14"/>
      <c r="G21" s="15">
        <f>SUM(G8:G20)*12</f>
        <v>0</v>
      </c>
      <c r="H21" s="14"/>
      <c r="I21" s="15">
        <f>SUM(I8:I20)*12</f>
        <v>0</v>
      </c>
      <c r="J21" s="15" t="s">
        <v>4</v>
      </c>
      <c r="K21" s="15">
        <f>SUM(K8:K20)*12</f>
        <v>0</v>
      </c>
      <c r="L21" s="73"/>
      <c r="M21" s="125"/>
      <c r="N21" s="126">
        <f>SUM(N8:N20)*12</f>
        <v>0</v>
      </c>
      <c r="O21" s="127"/>
      <c r="P21" s="128">
        <f>SUM(P8:P20)*12</f>
        <v>0</v>
      </c>
      <c r="Q21" s="125"/>
      <c r="R21" s="126">
        <f>SUM(R8:R20)*12</f>
        <v>0</v>
      </c>
      <c r="S21" s="127"/>
      <c r="T21" s="128">
        <f>SUM(T8:T20)*12</f>
        <v>0</v>
      </c>
      <c r="U21" s="127"/>
      <c r="V21" s="128">
        <f>SUM(V8:V20)*12</f>
        <v>0</v>
      </c>
    </row>
    <row r="22" spans="1:22" x14ac:dyDescent="0.25">
      <c r="A22" s="7"/>
      <c r="B22" s="4"/>
      <c r="C22" s="4"/>
      <c r="D22" s="4"/>
      <c r="E22" s="4"/>
      <c r="F22" s="4"/>
      <c r="G22" s="4"/>
      <c r="H22" s="4"/>
      <c r="I22" s="4"/>
      <c r="J22" s="4"/>
      <c r="K22" s="4"/>
      <c r="M22" s="4"/>
      <c r="N22" s="4"/>
      <c r="O22" s="4"/>
      <c r="P22" s="4"/>
      <c r="Q22" s="4"/>
      <c r="R22" s="4"/>
      <c r="S22" s="4"/>
      <c r="T22" s="4"/>
      <c r="U22" s="4"/>
      <c r="V22" s="4"/>
    </row>
    <row r="23" spans="1:22" x14ac:dyDescent="0.25">
      <c r="A23" s="7"/>
      <c r="B23" s="4"/>
      <c r="C23" s="4"/>
      <c r="D23" s="4"/>
      <c r="E23" s="4"/>
      <c r="F23" s="4"/>
      <c r="G23" s="4"/>
      <c r="H23" s="4"/>
      <c r="I23" s="4"/>
      <c r="J23" s="4"/>
      <c r="K23" s="4"/>
      <c r="M23" s="4"/>
      <c r="N23" s="4"/>
      <c r="O23" s="4"/>
      <c r="P23" s="4"/>
      <c r="Q23" s="4"/>
      <c r="R23" s="4"/>
      <c r="S23" s="4"/>
      <c r="T23" s="4"/>
      <c r="U23" s="4"/>
      <c r="V23" s="4"/>
    </row>
    <row r="24" spans="1:22" x14ac:dyDescent="0.25">
      <c r="A24" s="7"/>
      <c r="B24" s="4"/>
      <c r="C24" s="4"/>
      <c r="D24" s="4"/>
      <c r="E24" s="4"/>
      <c r="F24" s="4"/>
      <c r="G24" s="4"/>
      <c r="H24" s="4"/>
      <c r="I24" s="4"/>
      <c r="J24" s="4"/>
      <c r="K24" s="4"/>
      <c r="M24" s="4"/>
      <c r="N24" s="4"/>
      <c r="O24" s="4"/>
      <c r="P24" s="4"/>
      <c r="Q24" s="4"/>
      <c r="R24" s="4"/>
      <c r="S24" s="4"/>
      <c r="T24" s="4"/>
      <c r="U24" s="4"/>
      <c r="V24" s="4"/>
    </row>
    <row r="25" spans="1:22" x14ac:dyDescent="0.25">
      <c r="A25" s="7"/>
      <c r="B25" s="4"/>
      <c r="C25" s="4"/>
      <c r="D25" s="4"/>
      <c r="E25" s="4"/>
      <c r="F25" s="4"/>
      <c r="G25" s="4"/>
      <c r="H25" s="4"/>
      <c r="I25" s="4"/>
      <c r="J25" s="4"/>
      <c r="K25" s="4"/>
      <c r="M25" s="4"/>
      <c r="N25" s="4"/>
      <c r="O25" s="4"/>
      <c r="P25" s="4"/>
      <c r="Q25" s="4"/>
      <c r="R25" s="4"/>
      <c r="S25" s="4"/>
      <c r="T25" s="4"/>
      <c r="U25" s="4"/>
      <c r="V25" s="4"/>
    </row>
    <row r="26" spans="1:22" x14ac:dyDescent="0.25">
      <c r="A26" s="7"/>
      <c r="B26" s="4"/>
      <c r="C26" s="4"/>
      <c r="D26" s="4"/>
      <c r="E26" s="4"/>
      <c r="F26" s="4"/>
      <c r="G26" s="4"/>
      <c r="H26" s="4"/>
      <c r="I26" s="4"/>
      <c r="J26" s="4"/>
      <c r="K26" s="4"/>
      <c r="M26" s="4"/>
      <c r="N26" s="4"/>
      <c r="O26" s="4"/>
      <c r="P26" s="4"/>
      <c r="Q26" s="4"/>
      <c r="R26" s="4"/>
      <c r="S26" s="4"/>
      <c r="T26" s="4"/>
      <c r="U26" s="4"/>
      <c r="V26" s="4"/>
    </row>
    <row r="27" spans="1:22" x14ac:dyDescent="0.25">
      <c r="A27" s="7"/>
      <c r="B27" s="4"/>
      <c r="C27" s="4"/>
      <c r="D27" s="4"/>
      <c r="E27" s="4"/>
      <c r="F27" s="17"/>
      <c r="G27" s="17" t="s">
        <v>4</v>
      </c>
      <c r="H27" s="17"/>
      <c r="I27" s="4"/>
      <c r="J27" s="4"/>
      <c r="K27" s="4"/>
      <c r="M27" s="4"/>
      <c r="N27" s="4"/>
      <c r="O27" s="17"/>
      <c r="P27" s="17" t="s">
        <v>4</v>
      </c>
      <c r="Q27" s="4"/>
      <c r="R27" s="4"/>
      <c r="S27" s="17"/>
      <c r="T27" s="17" t="s">
        <v>4</v>
      </c>
      <c r="U27" s="17"/>
      <c r="V27" s="17" t="s">
        <v>4</v>
      </c>
    </row>
    <row r="29" spans="1:22" x14ac:dyDescent="0.25">
      <c r="A29" s="38"/>
    </row>
  </sheetData>
  <sheetProtection algorithmName="SHA-512" hashValue="BNPGxy2yoTlxBPc9e9NG6yrqBbdxJbsGC1sLSJ1aI1XDqJTfDBnhZB1i0DsUNLjUT5nWHLYbe6C55hIAxGlqig==" saltValue="T0Y+yMGu6QGkwT+uHiLtiA==" spinCount="100000" sheet="1" objects="1" scenarios="1"/>
  <protectedRanges>
    <protectedRange sqref="A19:A20" name="other"/>
    <protectedRange sqref="U8:U13" name="Option10 pmpm"/>
    <protectedRange sqref="S8:S13" name="Option9 pmpm"/>
    <protectedRange sqref="Q8:Q13" name="Option8 pmpm"/>
    <protectedRange sqref="O8:O13" name="Option7 PMPM"/>
    <protectedRange sqref="M8:M13" name="Option6 PMPM"/>
    <protectedRange sqref="L8:L20" name="Except"/>
    <protectedRange sqref="K14:K20" name="Year31"/>
    <protectedRange sqref="J8:J13" name="PMPM31"/>
    <protectedRange sqref="I14:I20" name="Year30"/>
    <protectedRange sqref="H8:H13" name="PMPM30"/>
    <protectedRange sqref="G14:G20 P14:P20 T14:T20 V14:V20" name="Year29"/>
    <protectedRange sqref="F8:F13 O8:O13 S8:S13 U8:U13" name="PMPM29"/>
    <protectedRange sqref="E14:E20 N14:N20 R14:R20" name="Year28"/>
    <protectedRange sqref="D8:D13 M8:M13 Q8:Q13" name="PMPM28"/>
    <protectedRange sqref="C14:C20" name="Year27"/>
    <protectedRange sqref="B8:B13" name="PMPM27"/>
    <protectedRange sqref="J2:K2" name="vendor"/>
    <protectedRange sqref="N14:N20" name="Option6 MTH"/>
    <protectedRange sqref="P14:P20" name="Option7 mth"/>
    <protectedRange sqref="R14:R20" name="Option 8 mth"/>
    <protectedRange sqref="T14:T20" name="Option9 mth"/>
    <protectedRange sqref="V14:V20" name="Option mth"/>
  </protectedRanges>
  <mergeCells count="14">
    <mergeCell ref="U5:V5"/>
    <mergeCell ref="J2:K2"/>
    <mergeCell ref="I4:K4"/>
    <mergeCell ref="B5:C5"/>
    <mergeCell ref="D5:E5"/>
    <mergeCell ref="F5:G5"/>
    <mergeCell ref="H5:I5"/>
    <mergeCell ref="J5:K5"/>
    <mergeCell ref="A4:B4"/>
    <mergeCell ref="P4:S4"/>
    <mergeCell ref="M5:N5"/>
    <mergeCell ref="O5:P5"/>
    <mergeCell ref="Q5:R5"/>
    <mergeCell ref="S5:T5"/>
  </mergeCells>
  <pageMargins left="0.25" right="0.25" top="0.75" bottom="0.75" header="0.3" footer="0.3"/>
  <pageSetup scale="60" fitToHeight="0" orientation="landscape" r:id="rId1"/>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C0AEB-0818-4BF6-9222-E3BE0D2A36F7}">
  <sheetPr>
    <pageSetUpPr fitToPage="1"/>
  </sheetPr>
  <dimension ref="A2:L21"/>
  <sheetViews>
    <sheetView workbookViewId="0">
      <pane xSplit="1" topLeftCell="B1" activePane="topRight" state="frozen"/>
      <selection pane="topRight" activeCell="A29" sqref="A29"/>
    </sheetView>
  </sheetViews>
  <sheetFormatPr defaultRowHeight="15" x14ac:dyDescent="0.25"/>
  <cols>
    <col min="1" max="1" width="57.140625" style="16" customWidth="1"/>
    <col min="2" max="6" width="30.140625" style="16" customWidth="1"/>
    <col min="7" max="7" width="31.28515625" customWidth="1"/>
    <col min="8" max="12" width="34.7109375" style="16" customWidth="1"/>
  </cols>
  <sheetData>
    <row r="2" spans="1:12" ht="30" customHeight="1" x14ac:dyDescent="0.35">
      <c r="A2" s="35" t="s">
        <v>23</v>
      </c>
      <c r="D2" s="113" t="s">
        <v>5</v>
      </c>
      <c r="E2" s="153"/>
      <c r="F2" s="153"/>
      <c r="J2" s="113" t="s">
        <v>4</v>
      </c>
      <c r="K2" s="153"/>
      <c r="L2" s="153"/>
    </row>
    <row r="3" spans="1:12" ht="15.75" thickBot="1" x14ac:dyDescent="0.3"/>
    <row r="4" spans="1:12" ht="21.75" thickBot="1" x14ac:dyDescent="0.35">
      <c r="A4" s="18" t="s">
        <v>24</v>
      </c>
      <c r="B4" s="19"/>
      <c r="C4" s="19"/>
      <c r="D4" s="170" t="s">
        <v>4</v>
      </c>
      <c r="E4" s="170"/>
      <c r="F4" s="171"/>
      <c r="G4" s="75" t="s">
        <v>27</v>
      </c>
      <c r="H4" s="172" t="s">
        <v>61</v>
      </c>
      <c r="I4" s="173"/>
      <c r="J4" s="173"/>
      <c r="K4" s="173"/>
      <c r="L4" s="174"/>
    </row>
    <row r="5" spans="1:12" ht="20.100000000000001" customHeight="1" thickBot="1" x14ac:dyDescent="0.3">
      <c r="A5" s="46"/>
      <c r="B5" s="50" t="s">
        <v>7</v>
      </c>
      <c r="C5" s="51" t="s">
        <v>8</v>
      </c>
      <c r="D5" s="51" t="s">
        <v>9</v>
      </c>
      <c r="E5" s="51" t="s">
        <v>10</v>
      </c>
      <c r="F5" s="74" t="s">
        <v>11</v>
      </c>
      <c r="G5" s="79"/>
      <c r="H5" s="142" t="s">
        <v>36</v>
      </c>
      <c r="I5" s="142" t="s">
        <v>37</v>
      </c>
      <c r="J5" s="142" t="s">
        <v>38</v>
      </c>
      <c r="K5" s="142" t="s">
        <v>39</v>
      </c>
      <c r="L5" s="142" t="s">
        <v>40</v>
      </c>
    </row>
    <row r="6" spans="1:12" ht="20.100000000000001" customHeight="1" thickBot="1" x14ac:dyDescent="0.3">
      <c r="A6" s="46"/>
      <c r="B6" s="21" t="s">
        <v>12</v>
      </c>
      <c r="C6" s="21" t="s">
        <v>12</v>
      </c>
      <c r="D6" s="21" t="s">
        <v>12</v>
      </c>
      <c r="E6" s="21" t="s">
        <v>12</v>
      </c>
      <c r="F6" s="20" t="s">
        <v>12</v>
      </c>
      <c r="G6" s="80"/>
      <c r="H6" s="118" t="s">
        <v>12</v>
      </c>
      <c r="I6" s="118" t="s">
        <v>12</v>
      </c>
      <c r="J6" s="118" t="s">
        <v>12</v>
      </c>
      <c r="K6" s="118" t="s">
        <v>12</v>
      </c>
      <c r="L6" s="143" t="s">
        <v>12</v>
      </c>
    </row>
    <row r="7" spans="1:12" ht="15" customHeight="1" thickBot="1" x14ac:dyDescent="0.3">
      <c r="A7" s="23" t="s">
        <v>4</v>
      </c>
      <c r="B7" s="22"/>
      <c r="C7" s="22"/>
      <c r="D7" s="22"/>
      <c r="E7" s="22"/>
      <c r="F7" s="77"/>
      <c r="G7" s="76"/>
      <c r="H7" s="119"/>
      <c r="I7" s="119"/>
      <c r="J7" s="119"/>
      <c r="K7" s="119"/>
      <c r="L7" s="144"/>
    </row>
    <row r="8" spans="1:12" ht="24.95" customHeight="1" thickTop="1" thickBot="1" x14ac:dyDescent="0.3">
      <c r="A8" s="139" t="s">
        <v>60</v>
      </c>
      <c r="B8" s="6">
        <v>0</v>
      </c>
      <c r="C8" s="6">
        <v>0</v>
      </c>
      <c r="D8" s="6">
        <v>0</v>
      </c>
      <c r="E8" s="6">
        <v>0</v>
      </c>
      <c r="F8" s="6">
        <v>0</v>
      </c>
      <c r="G8" s="78"/>
      <c r="H8" s="36">
        <v>0</v>
      </c>
      <c r="I8" s="36">
        <v>0</v>
      </c>
      <c r="J8" s="36">
        <v>0</v>
      </c>
      <c r="K8" s="36">
        <v>0</v>
      </c>
      <c r="L8" s="36">
        <v>0</v>
      </c>
    </row>
    <row r="9" spans="1:12" ht="24.95" customHeight="1" thickBot="1" x14ac:dyDescent="0.3">
      <c r="A9" s="140" t="s">
        <v>54</v>
      </c>
      <c r="B9" s="6">
        <v>0</v>
      </c>
      <c r="C9" s="6">
        <v>0</v>
      </c>
      <c r="D9" s="6">
        <v>0</v>
      </c>
      <c r="E9" s="6">
        <v>0</v>
      </c>
      <c r="F9" s="6">
        <v>0</v>
      </c>
      <c r="G9" s="71"/>
      <c r="H9" s="36">
        <v>0</v>
      </c>
      <c r="I9" s="36">
        <v>0</v>
      </c>
      <c r="J9" s="36">
        <v>0</v>
      </c>
      <c r="K9" s="36">
        <v>0</v>
      </c>
      <c r="L9" s="36">
        <v>0</v>
      </c>
    </row>
    <row r="10" spans="1:12" ht="24.95" customHeight="1" thickBot="1" x14ac:dyDescent="0.3">
      <c r="A10" s="134" t="s">
        <v>55</v>
      </c>
      <c r="B10" s="6">
        <v>0</v>
      </c>
      <c r="C10" s="6">
        <v>0</v>
      </c>
      <c r="D10" s="6">
        <v>0</v>
      </c>
      <c r="E10" s="6">
        <v>0</v>
      </c>
      <c r="F10" s="6">
        <v>0</v>
      </c>
      <c r="G10" s="71"/>
      <c r="H10" s="36">
        <v>0</v>
      </c>
      <c r="I10" s="36">
        <v>0</v>
      </c>
      <c r="J10" s="36">
        <v>0</v>
      </c>
      <c r="K10" s="36">
        <v>0</v>
      </c>
      <c r="L10" s="36">
        <v>0</v>
      </c>
    </row>
    <row r="11" spans="1:12" ht="24.95" customHeight="1" thickBot="1" x14ac:dyDescent="0.3">
      <c r="A11" s="133" t="s">
        <v>56</v>
      </c>
      <c r="B11" s="6">
        <v>0</v>
      </c>
      <c r="C11" s="6">
        <v>0</v>
      </c>
      <c r="D11" s="6">
        <v>0</v>
      </c>
      <c r="E11" s="6">
        <v>0</v>
      </c>
      <c r="F11" s="6">
        <v>0</v>
      </c>
      <c r="G11" s="71"/>
      <c r="H11" s="36">
        <v>0</v>
      </c>
      <c r="I11" s="36">
        <v>0</v>
      </c>
      <c r="J11" s="36">
        <v>0</v>
      </c>
      <c r="K11" s="36">
        <v>0</v>
      </c>
      <c r="L11" s="36">
        <v>0</v>
      </c>
    </row>
    <row r="12" spans="1:12" ht="24.95" customHeight="1" thickBot="1" x14ac:dyDescent="0.3">
      <c r="A12" s="145" t="s">
        <v>57</v>
      </c>
      <c r="B12" s="6">
        <v>0</v>
      </c>
      <c r="C12" s="32" t="s">
        <v>25</v>
      </c>
      <c r="D12" s="32" t="s">
        <v>25</v>
      </c>
      <c r="E12" s="32" t="s">
        <v>25</v>
      </c>
      <c r="F12" s="32" t="s">
        <v>25</v>
      </c>
      <c r="G12" s="71"/>
      <c r="H12" s="120" t="s">
        <v>25</v>
      </c>
      <c r="I12" s="120" t="s">
        <v>25</v>
      </c>
      <c r="J12" s="120" t="s">
        <v>25</v>
      </c>
      <c r="K12" s="120" t="s">
        <v>25</v>
      </c>
      <c r="L12" s="120" t="s">
        <v>25</v>
      </c>
    </row>
    <row r="13" spans="1:12" ht="24.95" customHeight="1" thickBot="1" x14ac:dyDescent="0.3">
      <c r="A13" s="135" t="s">
        <v>58</v>
      </c>
      <c r="B13" s="6">
        <v>0</v>
      </c>
      <c r="C13" s="6">
        <v>0</v>
      </c>
      <c r="D13" s="6">
        <v>0</v>
      </c>
      <c r="E13" s="6">
        <v>0</v>
      </c>
      <c r="F13" s="6">
        <v>0</v>
      </c>
      <c r="G13" s="71"/>
      <c r="H13" s="36">
        <v>0</v>
      </c>
      <c r="I13" s="36">
        <v>0</v>
      </c>
      <c r="J13" s="36">
        <v>0</v>
      </c>
      <c r="K13" s="36">
        <v>0</v>
      </c>
      <c r="L13" s="36">
        <v>0</v>
      </c>
    </row>
    <row r="14" spans="1:12" ht="24.95" customHeight="1" thickBot="1" x14ac:dyDescent="0.3">
      <c r="A14" s="146" t="s">
        <v>59</v>
      </c>
      <c r="B14" s="49">
        <v>0</v>
      </c>
      <c r="C14" s="49">
        <v>0</v>
      </c>
      <c r="D14" s="49">
        <v>0</v>
      </c>
      <c r="E14" s="49">
        <v>0</v>
      </c>
      <c r="F14" s="49">
        <v>0</v>
      </c>
      <c r="G14" s="71"/>
      <c r="H14" s="130">
        <v>0</v>
      </c>
      <c r="I14" s="130">
        <v>0</v>
      </c>
      <c r="J14" s="130">
        <v>0</v>
      </c>
      <c r="K14" s="130">
        <v>0</v>
      </c>
      <c r="L14" s="130">
        <v>0</v>
      </c>
    </row>
    <row r="15" spans="1:12" ht="30" customHeight="1" thickTop="1" thickBot="1" x14ac:dyDescent="0.35">
      <c r="A15" s="59" t="s">
        <v>26</v>
      </c>
      <c r="B15" s="24">
        <f>SUM(B8:B14)</f>
        <v>0</v>
      </c>
      <c r="C15" s="24">
        <f>SUM(C8+C9+C10+C11+C13+C14)</f>
        <v>0</v>
      </c>
      <c r="D15" s="24">
        <f>SUM(D8+D9+D10+D11+D13+D14)</f>
        <v>0</v>
      </c>
      <c r="E15" s="24">
        <f>SUM(E8+E9+E10+E11+E13+E14)</f>
        <v>0</v>
      </c>
      <c r="F15" s="24">
        <f>SUM(F8+F9+F10+F11+F13+F14)</f>
        <v>0</v>
      </c>
      <c r="G15" s="81"/>
      <c r="H15" s="128">
        <f>SUM(H8+H9+H10+H11+H13+H14)</f>
        <v>0</v>
      </c>
      <c r="I15" s="128">
        <f>SUM(I8+I9+I10+I11+I13+I14)</f>
        <v>0</v>
      </c>
      <c r="J15" s="128">
        <f>SUM(J8+J9+J10+J11+J13+J14)</f>
        <v>0</v>
      </c>
      <c r="K15" s="128">
        <f>SUM(K8+K9+K10+K11+K13+K14)</f>
        <v>0</v>
      </c>
      <c r="L15" s="128">
        <f>SUM(L8+L9+L10+L11+L13+L14)</f>
        <v>0</v>
      </c>
    </row>
    <row r="16" spans="1:12" x14ac:dyDescent="0.25">
      <c r="A16" s="7"/>
      <c r="B16" s="4"/>
      <c r="C16" s="4"/>
      <c r="D16" s="4"/>
      <c r="E16" s="4"/>
      <c r="F16" s="4"/>
      <c r="H16" s="4"/>
      <c r="I16" s="4"/>
      <c r="J16" s="4"/>
      <c r="K16" s="4"/>
      <c r="L16" s="4"/>
    </row>
    <row r="17" spans="1:12" x14ac:dyDescent="0.25">
      <c r="A17" s="7"/>
      <c r="B17" s="4"/>
      <c r="C17" s="4"/>
      <c r="D17" s="4"/>
      <c r="E17" s="4"/>
      <c r="F17" s="4"/>
      <c r="H17" s="4"/>
      <c r="I17" s="4"/>
      <c r="J17" s="4"/>
      <c r="K17" s="4"/>
      <c r="L17" s="4"/>
    </row>
    <row r="18" spans="1:12" x14ac:dyDescent="0.25">
      <c r="A18" s="7"/>
      <c r="B18" s="4"/>
      <c r="C18" s="4"/>
      <c r="D18" s="4"/>
      <c r="E18" s="4"/>
      <c r="F18" s="4"/>
      <c r="H18" s="4"/>
      <c r="I18" s="4"/>
      <c r="J18" s="4"/>
      <c r="K18" s="4"/>
      <c r="L18" s="4"/>
    </row>
    <row r="19" spans="1:12" x14ac:dyDescent="0.25">
      <c r="A19" s="7"/>
      <c r="B19" s="4"/>
      <c r="C19" s="4"/>
      <c r="D19" s="4"/>
      <c r="E19" s="4"/>
      <c r="F19" s="4"/>
      <c r="H19" s="4"/>
      <c r="I19" s="4"/>
      <c r="J19" s="4"/>
      <c r="K19" s="4"/>
      <c r="L19" s="4"/>
    </row>
    <row r="20" spans="1:12" x14ac:dyDescent="0.25">
      <c r="A20" s="7"/>
      <c r="B20" s="4"/>
      <c r="C20" s="4"/>
      <c r="D20" s="4"/>
      <c r="E20" s="4"/>
      <c r="F20" s="4"/>
      <c r="H20" s="4"/>
      <c r="I20" s="4"/>
      <c r="J20" s="4"/>
      <c r="K20" s="4"/>
      <c r="L20" s="4"/>
    </row>
    <row r="21" spans="1:12" x14ac:dyDescent="0.25">
      <c r="A21" s="7"/>
      <c r="B21" s="4"/>
      <c r="C21" s="4"/>
      <c r="D21" s="17" t="s">
        <v>4</v>
      </c>
      <c r="E21" s="4"/>
      <c r="F21" s="4"/>
      <c r="H21" s="4"/>
      <c r="I21" s="4"/>
      <c r="J21" s="17" t="s">
        <v>4</v>
      </c>
      <c r="K21" s="4"/>
      <c r="L21" s="4"/>
    </row>
  </sheetData>
  <sheetProtection algorithmName="SHA-512" hashValue="5rNwNXGzQbPtynSxD+ESNyoLadL6r3AAKeJToMfyn9kJiBh63/bn0nCUU7AohCgC7qIl6ZMPZDcKrNpf5rYJlg==" saltValue="nRXXK5vEyyK/77lhU33rQQ==" spinCount="100000" sheet="1" objects="1" scenarios="1" sort="0"/>
  <protectedRanges>
    <protectedRange sqref="A13:A14" name="other"/>
    <protectedRange sqref="G8:G14" name="Exceptions"/>
    <protectedRange sqref="L8:L11" name="OPT10A"/>
    <protectedRange sqref="J13:J14" name="OPT8B"/>
    <protectedRange sqref="I13:I14" name="OPT7B"/>
    <protectedRange sqref="H13:H14" name="OPT6B"/>
    <protectedRange sqref="F13:F14" name="YR31B"/>
    <protectedRange sqref="E13:E14" name="YR30B"/>
    <protectedRange sqref="D13:D14" name="YR29B"/>
    <protectedRange sqref="C13:C14" name="YR28B"/>
    <protectedRange sqref="B8:B14" name="Year2027"/>
    <protectedRange sqref="E2:F2" name="Vendor"/>
    <protectedRange sqref="C8:C11" name="YR28A"/>
    <protectedRange sqref="D8:D11" name="YR29A"/>
    <protectedRange sqref="E8:E11" name="YR30A"/>
    <protectedRange sqref="F8:F11" name="YR31A"/>
    <protectedRange sqref="H8:H11" name="OPT6A"/>
    <protectedRange sqref="I8:I11" name="OPT7A"/>
    <protectedRange sqref="J8:J11" name="OPT8A"/>
    <protectedRange sqref="K13:K14" name="OPT9B"/>
    <protectedRange sqref="L13:L14" name="OPT10B"/>
  </protectedRanges>
  <mergeCells count="4">
    <mergeCell ref="E2:F2"/>
    <mergeCell ref="K2:L2"/>
    <mergeCell ref="D4:F4"/>
    <mergeCell ref="H4:L4"/>
  </mergeCells>
  <pageMargins left="0.7" right="0.7" top="0.75" bottom="0.75" header="0.3" footer="0.3"/>
  <pageSetup scale="78" fitToHeight="0" orientation="landscape" r:id="rId1"/>
  <customProperties>
    <customPr name="_pios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80F67-CD3C-4DED-907A-DC207DABFF7F}">
  <dimension ref="A2:M18"/>
  <sheetViews>
    <sheetView tabSelected="1" workbookViewId="0">
      <selection activeCell="C12" sqref="C12"/>
    </sheetView>
  </sheetViews>
  <sheetFormatPr defaultRowHeight="15" x14ac:dyDescent="0.25"/>
  <cols>
    <col min="2" max="2" width="52" style="16" customWidth="1"/>
    <col min="3" max="3" width="20.140625" style="16" customWidth="1"/>
    <col min="4" max="4" width="21.140625" style="16" customWidth="1"/>
    <col min="5" max="5" width="17.5703125" style="16" customWidth="1"/>
    <col min="6" max="6" width="17.42578125" style="16" customWidth="1"/>
    <col min="7" max="7" width="17.85546875" style="16" customWidth="1"/>
    <col min="8" max="8" width="31.28515625" customWidth="1"/>
    <col min="9" max="9" width="20.140625" style="16" customWidth="1"/>
    <col min="10" max="10" width="21.140625" style="16" customWidth="1"/>
    <col min="11" max="11" width="17.5703125" style="16" customWidth="1"/>
    <col min="12" max="12" width="17.42578125" style="16" customWidth="1"/>
    <col min="13" max="13" width="17.85546875" style="16" customWidth="1"/>
  </cols>
  <sheetData>
    <row r="2" spans="1:13" ht="30" customHeight="1" x14ac:dyDescent="0.35">
      <c r="B2" s="35" t="s">
        <v>32</v>
      </c>
      <c r="E2" s="113" t="s">
        <v>5</v>
      </c>
      <c r="F2" s="153"/>
      <c r="G2" s="153"/>
      <c r="K2" s="113" t="s">
        <v>4</v>
      </c>
      <c r="L2" s="153"/>
      <c r="M2" s="153"/>
    </row>
    <row r="3" spans="1:13" ht="15.75" thickBot="1" x14ac:dyDescent="0.3"/>
    <row r="4" spans="1:13" ht="21.75" thickBot="1" x14ac:dyDescent="0.35">
      <c r="A4" s="87" t="s">
        <v>4</v>
      </c>
      <c r="B4" s="88" t="s">
        <v>31</v>
      </c>
      <c r="C4" s="89"/>
      <c r="D4" s="89"/>
      <c r="E4" s="175" t="s">
        <v>4</v>
      </c>
      <c r="F4" s="175"/>
      <c r="G4" s="176"/>
      <c r="H4" s="91" t="s">
        <v>27</v>
      </c>
      <c r="I4" s="177" t="s">
        <v>61</v>
      </c>
      <c r="J4" s="178"/>
      <c r="K4" s="178"/>
      <c r="L4" s="178"/>
      <c r="M4" s="179"/>
    </row>
    <row r="5" spans="1:13" ht="20.100000000000001" customHeight="1" thickBot="1" x14ac:dyDescent="0.3">
      <c r="A5" s="92"/>
      <c r="B5" s="93"/>
      <c r="C5" s="94" t="s">
        <v>7</v>
      </c>
      <c r="D5" s="95" t="s">
        <v>8</v>
      </c>
      <c r="E5" s="95" t="s">
        <v>9</v>
      </c>
      <c r="F5" s="95" t="s">
        <v>10</v>
      </c>
      <c r="G5" s="96" t="s">
        <v>11</v>
      </c>
      <c r="H5" s="97"/>
      <c r="I5" s="142" t="s">
        <v>36</v>
      </c>
      <c r="J5" s="142" t="s">
        <v>37</v>
      </c>
      <c r="K5" s="142" t="s">
        <v>38</v>
      </c>
      <c r="L5" s="142" t="s">
        <v>39</v>
      </c>
      <c r="M5" s="142" t="s">
        <v>40</v>
      </c>
    </row>
    <row r="6" spans="1:13" ht="20.100000000000001" customHeight="1" thickBot="1" x14ac:dyDescent="0.3">
      <c r="A6" s="92"/>
      <c r="B6" s="93"/>
      <c r="C6" s="98" t="s">
        <v>12</v>
      </c>
      <c r="D6" s="98" t="s">
        <v>12</v>
      </c>
      <c r="E6" s="98" t="s">
        <v>12</v>
      </c>
      <c r="F6" s="98" t="s">
        <v>12</v>
      </c>
      <c r="G6" s="90" t="s">
        <v>12</v>
      </c>
      <c r="H6" s="99"/>
      <c r="I6" s="118" t="s">
        <v>12</v>
      </c>
      <c r="J6" s="118" t="s">
        <v>12</v>
      </c>
      <c r="K6" s="118" t="s">
        <v>12</v>
      </c>
      <c r="L6" s="118" t="s">
        <v>12</v>
      </c>
      <c r="M6" s="118" t="s">
        <v>12</v>
      </c>
    </row>
    <row r="7" spans="1:13" ht="20.100000000000001" customHeight="1" thickBot="1" x14ac:dyDescent="0.3">
      <c r="A7" s="100"/>
      <c r="B7" s="101" t="s">
        <v>34</v>
      </c>
      <c r="C7" s="102"/>
      <c r="D7" s="103"/>
      <c r="E7" s="103"/>
      <c r="F7" s="103"/>
      <c r="G7" s="104"/>
      <c r="H7" s="105"/>
      <c r="I7" s="147"/>
      <c r="J7" s="119"/>
      <c r="K7" s="119"/>
      <c r="L7" s="119"/>
      <c r="M7" s="119"/>
    </row>
    <row r="8" spans="1:13" ht="24.95" customHeight="1" thickTop="1" thickBot="1" x14ac:dyDescent="0.3">
      <c r="A8" s="1">
        <v>1</v>
      </c>
      <c r="B8" s="5"/>
      <c r="C8" s="6">
        <v>0</v>
      </c>
      <c r="D8" s="6">
        <v>0</v>
      </c>
      <c r="E8" s="6">
        <v>0</v>
      </c>
      <c r="F8" s="6">
        <v>0</v>
      </c>
      <c r="G8" s="6">
        <v>0</v>
      </c>
      <c r="H8" s="78"/>
      <c r="I8" s="148">
        <v>0</v>
      </c>
      <c r="J8" s="6">
        <v>0</v>
      </c>
      <c r="K8" s="6">
        <v>0</v>
      </c>
      <c r="L8" s="6">
        <v>0</v>
      </c>
      <c r="M8" s="6">
        <v>0</v>
      </c>
    </row>
    <row r="9" spans="1:13" ht="24.95" customHeight="1" thickBot="1" x14ac:dyDescent="0.3">
      <c r="A9" s="1">
        <v>2</v>
      </c>
      <c r="B9" s="30" t="s">
        <v>4</v>
      </c>
      <c r="C9" s="6">
        <v>0</v>
      </c>
      <c r="D9" s="6">
        <v>0</v>
      </c>
      <c r="E9" s="6">
        <v>0</v>
      </c>
      <c r="F9" s="6">
        <v>0</v>
      </c>
      <c r="G9" s="6">
        <v>0</v>
      </c>
      <c r="H9" s="71"/>
      <c r="I9" s="148">
        <v>0</v>
      </c>
      <c r="J9" s="6">
        <v>0</v>
      </c>
      <c r="K9" s="6">
        <v>0</v>
      </c>
      <c r="L9" s="6">
        <v>0</v>
      </c>
      <c r="M9" s="6">
        <v>0</v>
      </c>
    </row>
    <row r="10" spans="1:13" ht="24.95" customHeight="1" thickBot="1" x14ac:dyDescent="0.3">
      <c r="A10" s="1">
        <v>3</v>
      </c>
      <c r="B10" s="2"/>
      <c r="C10" s="6">
        <v>0</v>
      </c>
      <c r="D10" s="6">
        <v>0</v>
      </c>
      <c r="E10" s="6">
        <v>0</v>
      </c>
      <c r="F10" s="6">
        <v>0</v>
      </c>
      <c r="G10" s="6">
        <v>0</v>
      </c>
      <c r="H10" s="71"/>
      <c r="I10" s="148">
        <v>0</v>
      </c>
      <c r="J10" s="6">
        <v>0</v>
      </c>
      <c r="K10" s="6">
        <v>0</v>
      </c>
      <c r="L10" s="6">
        <v>0</v>
      </c>
      <c r="M10" s="6">
        <v>0</v>
      </c>
    </row>
    <row r="11" spans="1:13" ht="24.95" customHeight="1" thickBot="1" x14ac:dyDescent="0.3">
      <c r="A11" s="1">
        <v>4</v>
      </c>
      <c r="B11" s="8" t="s">
        <v>4</v>
      </c>
      <c r="C11" s="6">
        <v>0</v>
      </c>
      <c r="D11" s="6">
        <v>0</v>
      </c>
      <c r="E11" s="6">
        <v>0</v>
      </c>
      <c r="F11" s="6">
        <v>0</v>
      </c>
      <c r="G11" s="6">
        <v>0</v>
      </c>
      <c r="H11" s="71" t="s">
        <v>4</v>
      </c>
      <c r="I11" s="148">
        <v>0</v>
      </c>
      <c r="J11" s="6">
        <v>0</v>
      </c>
      <c r="K11" s="6">
        <v>0</v>
      </c>
      <c r="L11" s="6">
        <v>0</v>
      </c>
      <c r="M11" s="6">
        <v>0</v>
      </c>
    </row>
    <row r="12" spans="1:13" ht="30" customHeight="1" thickBot="1" x14ac:dyDescent="0.35">
      <c r="A12" s="92" t="s">
        <v>4</v>
      </c>
      <c r="B12" s="106" t="s">
        <v>33</v>
      </c>
      <c r="C12" s="107">
        <f>SUM(C8:C11)</f>
        <v>0</v>
      </c>
      <c r="D12" s="107">
        <f>SUM(D8:D11)</f>
        <v>0</v>
      </c>
      <c r="E12" s="107">
        <f>SUM(E8:E11)</f>
        <v>0</v>
      </c>
      <c r="F12" s="107">
        <f>SUM(F8:F11)</f>
        <v>0</v>
      </c>
      <c r="G12" s="107">
        <f>SUM(G8:G11)</f>
        <v>0</v>
      </c>
      <c r="H12" s="108"/>
      <c r="I12" s="126">
        <f>SUM(I8:I11)</f>
        <v>0</v>
      </c>
      <c r="J12" s="128">
        <f>SUM(J8:J11)</f>
        <v>0</v>
      </c>
      <c r="K12" s="128">
        <f>SUM(K8:K11)</f>
        <v>0</v>
      </c>
      <c r="L12" s="128">
        <f>SUM(L8:L11)</f>
        <v>0</v>
      </c>
      <c r="M12" s="128">
        <f>SUM(M8:M11)</f>
        <v>0</v>
      </c>
    </row>
    <row r="13" spans="1:13" x14ac:dyDescent="0.25">
      <c r="A13" s="3"/>
      <c r="B13" s="7"/>
      <c r="C13" s="4"/>
      <c r="D13" s="4"/>
      <c r="E13" s="4"/>
      <c r="F13" s="4"/>
      <c r="G13" s="4"/>
      <c r="I13" s="4"/>
      <c r="J13" s="4"/>
      <c r="K13" s="4"/>
      <c r="L13" s="4"/>
      <c r="M13" s="4"/>
    </row>
    <row r="14" spans="1:13" x14ac:dyDescent="0.25">
      <c r="A14" s="3"/>
      <c r="B14" s="7"/>
      <c r="C14" s="4"/>
      <c r="D14" s="4"/>
      <c r="E14" s="4"/>
      <c r="F14" s="4"/>
      <c r="G14" s="4"/>
      <c r="I14" s="4"/>
      <c r="J14" s="4"/>
      <c r="K14" s="4"/>
      <c r="L14" s="4"/>
      <c r="M14" s="4"/>
    </row>
    <row r="15" spans="1:13" x14ac:dyDescent="0.25">
      <c r="A15" s="3"/>
      <c r="B15" s="7"/>
      <c r="C15" s="4"/>
      <c r="D15" s="4"/>
      <c r="E15" s="4"/>
      <c r="F15" s="4"/>
      <c r="G15" s="4"/>
      <c r="I15" s="4"/>
      <c r="J15" s="4"/>
      <c r="K15" s="4"/>
      <c r="L15" s="4"/>
      <c r="M15" s="4"/>
    </row>
    <row r="16" spans="1:13" x14ac:dyDescent="0.25">
      <c r="A16" s="3"/>
      <c r="B16" s="7"/>
      <c r="C16" s="4"/>
      <c r="D16" s="4"/>
      <c r="E16" s="4"/>
      <c r="F16" s="4"/>
      <c r="G16" s="4"/>
      <c r="I16" s="4"/>
      <c r="J16" s="4"/>
      <c r="K16" s="4"/>
      <c r="L16" s="4"/>
      <c r="M16" s="4"/>
    </row>
    <row r="17" spans="1:13" x14ac:dyDescent="0.25">
      <c r="A17" s="3"/>
      <c r="B17" s="7"/>
      <c r="C17" s="4"/>
      <c r="D17" s="4"/>
      <c r="E17" s="4"/>
      <c r="F17" s="4"/>
      <c r="G17" s="4"/>
      <c r="I17" s="4"/>
      <c r="J17" s="4"/>
      <c r="K17" s="4"/>
      <c r="L17" s="4"/>
      <c r="M17" s="4"/>
    </row>
    <row r="18" spans="1:13" x14ac:dyDescent="0.25">
      <c r="A18" s="3"/>
      <c r="B18" s="7"/>
      <c r="C18" s="4"/>
      <c r="D18" s="4"/>
      <c r="E18" s="17" t="s">
        <v>4</v>
      </c>
      <c r="F18" s="4"/>
      <c r="G18" s="4"/>
      <c r="I18" s="4"/>
      <c r="J18" s="4"/>
      <c r="K18" s="17" t="s">
        <v>4</v>
      </c>
      <c r="L18" s="4"/>
      <c r="M18" s="4"/>
    </row>
  </sheetData>
  <sheetProtection algorithmName="SHA-512" hashValue="cusCp/8i5kqa2DsfOLz2R5hPlfRKc5rx3pNpYBu4x6oM/EFVsQebV6nOLsa3DHOFKqimrfQUwg3YVKt9g9L4kg==" saltValue="jhByXJTrQHFWenpjZ7vdKw==" spinCount="100000" sheet="1" objects="1" scenarios="1"/>
  <protectedRanges>
    <protectedRange sqref="I8:M11" name="Option yrs"/>
    <protectedRange sqref="B8:M11" name="Range7"/>
    <protectedRange sqref="G8:G11 M8:M11" name="YEAR31"/>
    <protectedRange sqref="F8:F11 L8:L11" name="YEAR30"/>
    <protectedRange sqref="E8:E11 K8:K11" name="YEAR29"/>
    <protectedRange sqref="D8:D11 J8:J11" name="YEAR28"/>
    <protectedRange sqref="C8:C11 I8:I11" name="YEAR27"/>
    <protectedRange sqref="H8:H11" name="Exceptions"/>
    <protectedRange sqref="F2:G2 L2:M2" name="Vendor"/>
  </protectedRanges>
  <mergeCells count="4">
    <mergeCell ref="F2:G2"/>
    <mergeCell ref="L2:M2"/>
    <mergeCell ref="E4:G4"/>
    <mergeCell ref="I4:M4"/>
  </mergeCells>
  <pageMargins left="0.7" right="0.7" top="0.75" bottom="0.75" header="0.3" footer="0.3"/>
  <customProperties>
    <customPr name="_pios_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247d430-4756-4299-96ce-4c4ad79433b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956D16534BA074299401858FEEEA8E3" ma:contentTypeVersion="10" ma:contentTypeDescription="Create a new document." ma:contentTypeScope="" ma:versionID="282b334dc158bbf58c599bce97a6c666">
  <xsd:schema xmlns:xsd="http://www.w3.org/2001/XMLSchema" xmlns:xs="http://www.w3.org/2001/XMLSchema" xmlns:p="http://schemas.microsoft.com/office/2006/metadata/properties" xmlns:ns2="3247d430-4756-4299-96ce-4c4ad79433b1" targetNamespace="http://schemas.microsoft.com/office/2006/metadata/properties" ma:root="true" ma:fieldsID="289cb7d29cc0c16713ad461433d57088" ns2:_="">
    <xsd:import namespace="3247d430-4756-4299-96ce-4c4ad79433b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47d430-4756-4299-96ce-4c4ad79433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5656DA-54FC-4732-9AE1-5F331290A403}">
  <ds:schemaRefs>
    <ds:schemaRef ds:uri="http://schemas.microsoft.com/office/2006/metadata/properties"/>
    <ds:schemaRef ds:uri="http://schemas.microsoft.com/office/infopath/2007/PartnerControls"/>
    <ds:schemaRef ds:uri="3247d430-4756-4299-96ce-4c4ad79433b1"/>
  </ds:schemaRefs>
</ds:datastoreItem>
</file>

<file path=customXml/itemProps2.xml><?xml version="1.0" encoding="utf-8"?>
<ds:datastoreItem xmlns:ds="http://schemas.openxmlformats.org/officeDocument/2006/customXml" ds:itemID="{C86ACE56-1C98-481B-8BA0-23B4657C6EA1}">
  <ds:schemaRefs>
    <ds:schemaRef ds:uri="http://schemas.microsoft.com/sharepoint/v3/contenttype/forms"/>
  </ds:schemaRefs>
</ds:datastoreItem>
</file>

<file path=customXml/itemProps3.xml><?xml version="1.0" encoding="utf-8"?>
<ds:datastoreItem xmlns:ds="http://schemas.openxmlformats.org/officeDocument/2006/customXml" ds:itemID="{ECDA8B69-5190-400A-9083-55196A7F56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47d430-4756-4299-96ce-4c4ad79433b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INSTRUCTIONS</vt:lpstr>
      <vt:lpstr>TOTALS</vt:lpstr>
      <vt:lpstr>TABLE 1</vt:lpstr>
      <vt:lpstr>TABLE 2</vt:lpstr>
      <vt:lpstr>TABLE 3 - Value Added Services</vt:lpstr>
      <vt:lpstr>'TABLE 1'!Print_Area</vt:lpstr>
      <vt:lpstr>'TABLE 2'!Print_Area</vt:lpstr>
      <vt:lpstr>TOTALS!Print_Area</vt:lpstr>
    </vt:vector>
  </TitlesOfParts>
  <Manager/>
  <Company>PSERS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Holliday, Denise</dc:creator>
  <cp:keywords/>
  <dc:description/>
  <cp:lastModifiedBy>Holliday, Denise</cp:lastModifiedBy>
  <cp:revision/>
  <dcterms:created xsi:type="dcterms:W3CDTF">2025-11-10T19:04:45Z</dcterms:created>
  <dcterms:modified xsi:type="dcterms:W3CDTF">2025-12-24T16:53:08Z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0x0101001956D16534BA074299401858FEEEA8E3</vt:lpwstr>
  </property>
  <property fmtid="{D5CDD505-2E9C-101B-9397-08002B2CF9AE}" pid="3" name="MediaServiceImageTags">
    <vt:lpwstr/>
  </property>
</Properties>
</file>