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O:\RFPs\L&amp;I - UC Benefits Modernization - 6100034489\POSTED DOCUMENTS-EMARKET PLACE\APPENDICES\"/>
    </mc:Choice>
  </mc:AlternateContent>
  <bookViews>
    <workbookView xWindow="405" yWindow="210" windowWidth="19440" windowHeight="5880" tabRatio="674" activeTab="3"/>
  </bookViews>
  <sheets>
    <sheet name="Instructions" sheetId="1" r:id="rId1"/>
    <sheet name="Server Cost Template" sheetId="12" r:id="rId2"/>
    <sheet name="Sample Server Cost" sheetId="11" r:id="rId3"/>
    <sheet name="Summary" sheetId="2" r:id="rId4"/>
    <sheet name="Rate Card" sheetId="3" r:id="rId5"/>
    <sheet name="Proposed Servers" sheetId="13" r:id="rId6"/>
    <sheet name="Proposed Hardware" sheetId="4" r:id="rId7"/>
    <sheet name="Proposed Software" sheetId="5" r:id="rId8"/>
    <sheet name="Deliverables" sheetId="6" r:id="rId9"/>
  </sheets>
  <definedNames>
    <definedName name="_xlnm.Print_Area" localSheetId="8">Deliverables!$A$1:$K$71</definedName>
    <definedName name="_xlnm.Print_Area" localSheetId="6">'Proposed Hardware'!$A$1:$AA$77</definedName>
    <definedName name="_xlnm.Print_Area" localSheetId="3">Summary!$A$1:$K$35</definedName>
    <definedName name="_xlnm.Print_Titles" localSheetId="8">Deliverables!$1:$5</definedName>
    <definedName name="_xlnm.Print_Titles" localSheetId="0">Instructions!$1:$3</definedName>
    <definedName name="_xlnm.Print_Titles" localSheetId="6">'Proposed Hardware'!$A:$B,'Proposed Hardware'!$1:$5</definedName>
    <definedName name="_xlnm.Print_Titles" localSheetId="5">'Proposed Servers'!$1:$5</definedName>
    <definedName name="_xlnm.Print_Titles" localSheetId="7">'Proposed Software'!$A:$A,'Proposed Software'!$4:$5</definedName>
    <definedName name="_xlnm.Print_Titles" localSheetId="2">'Sample Server Cost'!$1:$3</definedName>
    <definedName name="_xlnm.Print_Titles" localSheetId="1">'Server Cost Template'!$1:$4</definedName>
    <definedName name="_xlnm.Print_Titles" localSheetId="3">Summary!$1:$5</definedName>
  </definedNames>
  <calcPr calcId="152511"/>
</workbook>
</file>

<file path=xl/calcChain.xml><?xml version="1.0" encoding="utf-8"?>
<calcChain xmlns="http://schemas.openxmlformats.org/spreadsheetml/2006/main">
  <c r="B37" i="2" l="1"/>
  <c r="C21" i="2"/>
  <c r="C22" i="2"/>
  <c r="C23" i="2"/>
  <c r="C25" i="2"/>
  <c r="C26" i="2"/>
  <c r="C27" i="2"/>
  <c r="C31" i="2"/>
  <c r="C33" i="2"/>
  <c r="C35" i="2"/>
  <c r="C7" i="2"/>
  <c r="C8" i="2"/>
  <c r="C9" i="2"/>
  <c r="C10" i="2"/>
  <c r="C11" i="2"/>
  <c r="C12" i="2"/>
  <c r="C13" i="2"/>
  <c r="C14" i="2"/>
  <c r="C15" i="2"/>
  <c r="C16" i="2"/>
  <c r="C17" i="2"/>
  <c r="C18" i="2"/>
  <c r="C19" i="2"/>
  <c r="C6" i="2"/>
  <c r="B6" i="2"/>
  <c r="B35" i="2"/>
  <c r="B33" i="2"/>
  <c r="B31" i="2"/>
  <c r="B29" i="2"/>
  <c r="B27" i="2"/>
  <c r="B26" i="2"/>
  <c r="B25" i="2"/>
  <c r="B23" i="2"/>
  <c r="B22" i="2"/>
  <c r="B21" i="2"/>
  <c r="B19" i="2"/>
  <c r="B18" i="2"/>
  <c r="B17" i="2"/>
  <c r="B16" i="2"/>
  <c r="B15" i="2"/>
  <c r="B14" i="2"/>
  <c r="B13" i="2"/>
  <c r="B12" i="2"/>
  <c r="B11" i="2"/>
  <c r="B10" i="2"/>
  <c r="B9" i="2"/>
  <c r="B8" i="2"/>
  <c r="B7" i="2"/>
  <c r="J71" i="6" l="1"/>
  <c r="I71" i="6"/>
  <c r="H71" i="6"/>
  <c r="G71" i="6"/>
  <c r="F71" i="6"/>
  <c r="E71" i="6"/>
  <c r="D71" i="6"/>
  <c r="C71" i="6"/>
  <c r="B71" i="6"/>
  <c r="Y65" i="4" l="1"/>
  <c r="Z65" i="4" s="1"/>
  <c r="V65" i="4"/>
  <c r="S65" i="4"/>
  <c r="P65" i="4"/>
  <c r="M65" i="4"/>
  <c r="J65" i="4"/>
  <c r="G65" i="4"/>
  <c r="D65" i="4"/>
  <c r="AA65" i="4" s="1"/>
  <c r="Z63" i="4"/>
  <c r="Y63" i="4"/>
  <c r="V63" i="4"/>
  <c r="S63" i="4"/>
  <c r="P63" i="4"/>
  <c r="M63" i="4"/>
  <c r="J63" i="4"/>
  <c r="G63" i="4"/>
  <c r="D63" i="4"/>
  <c r="AA63" i="4" s="1"/>
  <c r="Y61" i="4"/>
  <c r="Z61" i="4" s="1"/>
  <c r="V61" i="4"/>
  <c r="S61" i="4"/>
  <c r="P61" i="4"/>
  <c r="M61" i="4"/>
  <c r="J61" i="4"/>
  <c r="G61" i="4"/>
  <c r="D61" i="4"/>
  <c r="AA61" i="4" s="1"/>
  <c r="Z59" i="4"/>
  <c r="Y59" i="4"/>
  <c r="V59" i="4"/>
  <c r="S59" i="4"/>
  <c r="P59" i="4"/>
  <c r="M59" i="4"/>
  <c r="J59" i="4"/>
  <c r="G59" i="4"/>
  <c r="D59" i="4"/>
  <c r="AA59" i="4" s="1"/>
  <c r="Y55" i="4"/>
  <c r="Z55" i="4" s="1"/>
  <c r="V55" i="4"/>
  <c r="S55" i="4"/>
  <c r="P55" i="4"/>
  <c r="M55" i="4"/>
  <c r="J55" i="4"/>
  <c r="G55" i="4"/>
  <c r="D55" i="4"/>
  <c r="AA55" i="4" s="1"/>
  <c r="Y53" i="4"/>
  <c r="Z53" i="4" s="1"/>
  <c r="V53" i="4"/>
  <c r="S53" i="4"/>
  <c r="P53" i="4"/>
  <c r="M53" i="4"/>
  <c r="J53" i="4"/>
  <c r="G53" i="4"/>
  <c r="AA53" i="4" s="1"/>
  <c r="D53" i="4"/>
  <c r="Y51" i="4"/>
  <c r="Z51" i="4" s="1"/>
  <c r="V51" i="4"/>
  <c r="S51" i="4"/>
  <c r="P51" i="4"/>
  <c r="M51" i="4"/>
  <c r="J51" i="4"/>
  <c r="G51" i="4"/>
  <c r="D51" i="4"/>
  <c r="AA51" i="4" s="1"/>
  <c r="Y49" i="4"/>
  <c r="Z49" i="4" s="1"/>
  <c r="V49" i="4"/>
  <c r="S49" i="4"/>
  <c r="P49" i="4"/>
  <c r="M49" i="4"/>
  <c r="J49" i="4"/>
  <c r="G49" i="4"/>
  <c r="AA49" i="4" s="1"/>
  <c r="D49" i="4"/>
  <c r="Y47" i="4"/>
  <c r="Z47" i="4" s="1"/>
  <c r="V47" i="4"/>
  <c r="S47" i="4"/>
  <c r="P47" i="4"/>
  <c r="M47" i="4"/>
  <c r="J47" i="4"/>
  <c r="G47" i="4"/>
  <c r="D47" i="4"/>
  <c r="AA47" i="4" s="1"/>
  <c r="Y71" i="4"/>
  <c r="Z71" i="4" s="1"/>
  <c r="V71" i="4"/>
  <c r="S71" i="4"/>
  <c r="P71" i="4"/>
  <c r="M71" i="4"/>
  <c r="J71" i="4"/>
  <c r="G71" i="4"/>
  <c r="D71" i="4"/>
  <c r="AA71" i="4" s="1"/>
  <c r="Z23" i="4"/>
  <c r="Y23" i="4"/>
  <c r="V23" i="4"/>
  <c r="S23" i="4"/>
  <c r="P23" i="4"/>
  <c r="M23" i="4"/>
  <c r="J23" i="4"/>
  <c r="G23" i="4"/>
  <c r="D23" i="4"/>
  <c r="Z21" i="4"/>
  <c r="Y21" i="4"/>
  <c r="V21" i="4"/>
  <c r="S21" i="4"/>
  <c r="P21" i="4"/>
  <c r="M21" i="4"/>
  <c r="J21" i="4"/>
  <c r="G21" i="4"/>
  <c r="D21" i="4"/>
  <c r="Z19" i="4"/>
  <c r="Y19" i="4"/>
  <c r="V19" i="4"/>
  <c r="S19" i="4"/>
  <c r="P19" i="4"/>
  <c r="M19" i="4"/>
  <c r="J19" i="4"/>
  <c r="G19" i="4"/>
  <c r="D19" i="4"/>
  <c r="Z17" i="4"/>
  <c r="Y17" i="4"/>
  <c r="V17" i="4"/>
  <c r="S17" i="4"/>
  <c r="P17" i="4"/>
  <c r="M17" i="4"/>
  <c r="J17" i="4"/>
  <c r="G17" i="4"/>
  <c r="D17" i="4"/>
  <c r="AA17" i="4" s="1"/>
  <c r="Z15" i="4"/>
  <c r="Y15" i="4"/>
  <c r="V15" i="4"/>
  <c r="S15" i="4"/>
  <c r="P15" i="4"/>
  <c r="M15" i="4"/>
  <c r="J15" i="4"/>
  <c r="G15" i="4"/>
  <c r="D15" i="4"/>
  <c r="Z33" i="4"/>
  <c r="Y33" i="4"/>
  <c r="V33" i="4"/>
  <c r="S33" i="4"/>
  <c r="P33" i="4"/>
  <c r="M33" i="4"/>
  <c r="J33" i="4"/>
  <c r="G33" i="4"/>
  <c r="D33" i="4"/>
  <c r="Z31" i="4"/>
  <c r="Y31" i="4"/>
  <c r="V31" i="4"/>
  <c r="S31" i="4"/>
  <c r="P31" i="4"/>
  <c r="M31" i="4"/>
  <c r="J31" i="4"/>
  <c r="G31" i="4"/>
  <c r="D31" i="4"/>
  <c r="Z29" i="4"/>
  <c r="Y29" i="4"/>
  <c r="V29" i="4"/>
  <c r="S29" i="4"/>
  <c r="P29" i="4"/>
  <c r="M29" i="4"/>
  <c r="J29" i="4"/>
  <c r="G29" i="4"/>
  <c r="D29" i="4"/>
  <c r="AA29" i="4" s="1"/>
  <c r="Z27" i="4"/>
  <c r="Y27" i="4"/>
  <c r="V27" i="4"/>
  <c r="S27" i="4"/>
  <c r="P27" i="4"/>
  <c r="M27" i="4"/>
  <c r="J27" i="4"/>
  <c r="G27" i="4"/>
  <c r="D27" i="4"/>
  <c r="Z25" i="4"/>
  <c r="Y25" i="4"/>
  <c r="V25" i="4"/>
  <c r="S25" i="4"/>
  <c r="P25" i="4"/>
  <c r="M25" i="4"/>
  <c r="J25" i="4"/>
  <c r="G25" i="4"/>
  <c r="D25" i="4"/>
  <c r="Z41" i="4"/>
  <c r="Y41" i="4"/>
  <c r="V41" i="4"/>
  <c r="S41" i="4"/>
  <c r="P41" i="4"/>
  <c r="M41" i="4"/>
  <c r="J41" i="4"/>
  <c r="G41" i="4"/>
  <c r="D41" i="4"/>
  <c r="AA41" i="4" l="1"/>
  <c r="AA31" i="4"/>
  <c r="AA19" i="4"/>
  <c r="AA25" i="4"/>
  <c r="AA33" i="4"/>
  <c r="AA21" i="4"/>
  <c r="AA27" i="4"/>
  <c r="AA15" i="4"/>
  <c r="AA23" i="4"/>
  <c r="AA128" i="5" l="1"/>
  <c r="Z127" i="5"/>
  <c r="Y127" i="5"/>
  <c r="V127" i="5"/>
  <c r="S127" i="5"/>
  <c r="P127" i="5"/>
  <c r="M127" i="5"/>
  <c r="J127" i="5"/>
  <c r="G127" i="5"/>
  <c r="D127" i="5"/>
  <c r="AA127" i="5" s="1"/>
  <c r="AA130" i="5"/>
  <c r="Z129" i="5"/>
  <c r="Y129" i="5"/>
  <c r="V129" i="5"/>
  <c r="S129" i="5"/>
  <c r="P129" i="5"/>
  <c r="M129" i="5"/>
  <c r="J129" i="5"/>
  <c r="G129" i="5"/>
  <c r="D129" i="5"/>
  <c r="AA129" i="5" s="1"/>
  <c r="AA132" i="5"/>
  <c r="Z131" i="5"/>
  <c r="Y131" i="5"/>
  <c r="V131" i="5"/>
  <c r="S131" i="5"/>
  <c r="P131" i="5"/>
  <c r="M131" i="5"/>
  <c r="J131" i="5"/>
  <c r="G131" i="5"/>
  <c r="D131" i="5"/>
  <c r="AA131" i="5" s="1"/>
  <c r="AA134" i="5"/>
  <c r="Z133" i="5"/>
  <c r="Y133" i="5"/>
  <c r="V133" i="5"/>
  <c r="S133" i="5"/>
  <c r="P133" i="5"/>
  <c r="M133" i="5"/>
  <c r="J133" i="5"/>
  <c r="G133" i="5"/>
  <c r="D133" i="5"/>
  <c r="AA133" i="5" s="1"/>
  <c r="AA136" i="5"/>
  <c r="Z135" i="5"/>
  <c r="Y135" i="5"/>
  <c r="V135" i="5"/>
  <c r="S135" i="5"/>
  <c r="P135" i="5"/>
  <c r="M135" i="5"/>
  <c r="J135" i="5"/>
  <c r="G135" i="5"/>
  <c r="D135" i="5"/>
  <c r="AA135" i="5" s="1"/>
  <c r="AA138" i="5"/>
  <c r="Z137" i="5"/>
  <c r="Y137" i="5"/>
  <c r="V137" i="5"/>
  <c r="S137" i="5"/>
  <c r="P137" i="5"/>
  <c r="M137" i="5"/>
  <c r="J137" i="5"/>
  <c r="G137" i="5"/>
  <c r="D137" i="5"/>
  <c r="AA137" i="5" s="1"/>
  <c r="AA140" i="5"/>
  <c r="Z139" i="5"/>
  <c r="Y139" i="5"/>
  <c r="V139" i="5"/>
  <c r="S139" i="5"/>
  <c r="P139" i="5"/>
  <c r="M139" i="5"/>
  <c r="J139" i="5"/>
  <c r="G139" i="5"/>
  <c r="D139" i="5"/>
  <c r="AA139" i="5" s="1"/>
  <c r="AA142" i="5"/>
  <c r="Z141" i="5"/>
  <c r="Y141" i="5"/>
  <c r="V141" i="5"/>
  <c r="S141" i="5"/>
  <c r="P141" i="5"/>
  <c r="M141" i="5"/>
  <c r="J141" i="5"/>
  <c r="G141" i="5"/>
  <c r="D141" i="5"/>
  <c r="AA141" i="5" s="1"/>
  <c r="AA144" i="5"/>
  <c r="Z143" i="5"/>
  <c r="Y143" i="5"/>
  <c r="V143" i="5"/>
  <c r="S143" i="5"/>
  <c r="P143" i="5"/>
  <c r="M143" i="5"/>
  <c r="J143" i="5"/>
  <c r="G143" i="5"/>
  <c r="D143" i="5"/>
  <c r="AA143" i="5" s="1"/>
  <c r="Z61" i="5"/>
  <c r="Y61" i="5"/>
  <c r="V61" i="5"/>
  <c r="S61" i="5"/>
  <c r="P61" i="5"/>
  <c r="M61" i="5"/>
  <c r="J61" i="5"/>
  <c r="G61" i="5"/>
  <c r="D61" i="5"/>
  <c r="Z63" i="5"/>
  <c r="Y63" i="5"/>
  <c r="V63" i="5"/>
  <c r="S63" i="5"/>
  <c r="P63" i="5"/>
  <c r="M63" i="5"/>
  <c r="J63" i="5"/>
  <c r="G63" i="5"/>
  <c r="D63" i="5"/>
  <c r="Z65" i="5"/>
  <c r="Y65" i="5"/>
  <c r="V65" i="5"/>
  <c r="S65" i="5"/>
  <c r="P65" i="5"/>
  <c r="M65" i="5"/>
  <c r="J65" i="5"/>
  <c r="G65" i="5"/>
  <c r="D65" i="5"/>
  <c r="Z67" i="5"/>
  <c r="Y67" i="5"/>
  <c r="V67" i="5"/>
  <c r="S67" i="5"/>
  <c r="P67" i="5"/>
  <c r="M67" i="5"/>
  <c r="J67" i="5"/>
  <c r="G67" i="5"/>
  <c r="D67" i="5"/>
  <c r="AA67" i="5" s="1"/>
  <c r="Z69" i="5"/>
  <c r="Y69" i="5"/>
  <c r="V69" i="5"/>
  <c r="S69" i="5"/>
  <c r="P69" i="5"/>
  <c r="M69" i="5"/>
  <c r="J69" i="5"/>
  <c r="G69" i="5"/>
  <c r="D69" i="5"/>
  <c r="Z71" i="5"/>
  <c r="Y71" i="5"/>
  <c r="V71" i="5"/>
  <c r="S71" i="5"/>
  <c r="P71" i="5"/>
  <c r="M71" i="5"/>
  <c r="J71" i="5"/>
  <c r="G71" i="5"/>
  <c r="D71" i="5"/>
  <c r="Z73" i="5"/>
  <c r="Y73" i="5"/>
  <c r="V73" i="5"/>
  <c r="S73" i="5"/>
  <c r="P73" i="5"/>
  <c r="M73" i="5"/>
  <c r="J73" i="5"/>
  <c r="G73" i="5"/>
  <c r="D73" i="5"/>
  <c r="Z59" i="5"/>
  <c r="Y59" i="5"/>
  <c r="V59" i="5"/>
  <c r="S59" i="5"/>
  <c r="P59" i="5"/>
  <c r="M59" i="5"/>
  <c r="J59" i="5"/>
  <c r="G59" i="5"/>
  <c r="D59" i="5"/>
  <c r="AA59" i="5" s="1"/>
  <c r="D75" i="5"/>
  <c r="G75" i="5"/>
  <c r="J75" i="5"/>
  <c r="M75" i="5"/>
  <c r="P75" i="5"/>
  <c r="S75" i="5"/>
  <c r="V75" i="5"/>
  <c r="Y75" i="5"/>
  <c r="Z75" i="5"/>
  <c r="AA75" i="5" l="1"/>
  <c r="AA73" i="5"/>
  <c r="AA65" i="5"/>
  <c r="AA71" i="5"/>
  <c r="AA63" i="5"/>
  <c r="AA69" i="5"/>
  <c r="AA61" i="5"/>
  <c r="B3" i="11"/>
  <c r="B3" i="12"/>
  <c r="C52" i="6"/>
  <c r="B3" i="13" l="1"/>
  <c r="B2" i="13"/>
  <c r="B1" i="13"/>
  <c r="Z11" i="5" l="1"/>
  <c r="Y11" i="5"/>
  <c r="V11" i="5"/>
  <c r="S11" i="5"/>
  <c r="P11" i="5"/>
  <c r="M11" i="5"/>
  <c r="J11" i="5"/>
  <c r="G11" i="5"/>
  <c r="D11" i="5"/>
  <c r="Z8" i="5"/>
  <c r="Y8" i="5"/>
  <c r="V8" i="5"/>
  <c r="S8" i="5"/>
  <c r="P8" i="5"/>
  <c r="M8" i="5"/>
  <c r="J8" i="5"/>
  <c r="G8" i="5"/>
  <c r="D8" i="5"/>
  <c r="AA11" i="5" l="1"/>
  <c r="AA8" i="5"/>
  <c r="Z11" i="4"/>
  <c r="Y11" i="4"/>
  <c r="V11" i="4"/>
  <c r="S11" i="4"/>
  <c r="P11" i="4"/>
  <c r="M11" i="4"/>
  <c r="J11" i="4"/>
  <c r="G11" i="4"/>
  <c r="D11" i="4"/>
  <c r="A22" i="1"/>
  <c r="A23" i="1" s="1"/>
  <c r="A24" i="1" s="1"/>
  <c r="A25" i="1" s="1"/>
  <c r="A7" i="1"/>
  <c r="A8" i="1" s="1"/>
  <c r="A9" i="1" s="1"/>
  <c r="A10" i="1" s="1"/>
  <c r="A11" i="1" s="1"/>
  <c r="A12" i="1" s="1"/>
  <c r="A13" i="1" s="1"/>
  <c r="A14" i="1" s="1"/>
  <c r="A15" i="1" s="1"/>
  <c r="A16" i="1" s="1"/>
  <c r="A17" i="1" s="1"/>
  <c r="A18" i="1" s="1"/>
  <c r="AA11" i="4" l="1"/>
  <c r="Y73" i="4"/>
  <c r="Y69" i="4"/>
  <c r="Y67" i="4"/>
  <c r="Z67" i="4" s="1"/>
  <c r="Y57" i="4"/>
  <c r="V73" i="4"/>
  <c r="V69" i="4"/>
  <c r="V67" i="4"/>
  <c r="V57" i="4"/>
  <c r="S73" i="4"/>
  <c r="S69" i="4"/>
  <c r="S67" i="4"/>
  <c r="S57" i="4"/>
  <c r="P73" i="4"/>
  <c r="P69" i="4"/>
  <c r="P67" i="4"/>
  <c r="P57" i="4"/>
  <c r="M73" i="4"/>
  <c r="M69" i="4"/>
  <c r="M67" i="4"/>
  <c r="M57" i="4"/>
  <c r="J73" i="4"/>
  <c r="J69" i="4"/>
  <c r="J67" i="4"/>
  <c r="J57" i="4"/>
  <c r="G73" i="4"/>
  <c r="G69" i="4"/>
  <c r="G67" i="4"/>
  <c r="G57" i="4"/>
  <c r="D73" i="4"/>
  <c r="AA73" i="4" s="1"/>
  <c r="D69" i="4"/>
  <c r="AA69" i="4" s="1"/>
  <c r="D67" i="4"/>
  <c r="AA67" i="4" s="1"/>
  <c r="D57" i="4"/>
  <c r="Z39" i="4"/>
  <c r="Y39" i="4"/>
  <c r="V39" i="4"/>
  <c r="S39" i="4"/>
  <c r="P39" i="4"/>
  <c r="M39" i="4"/>
  <c r="J39" i="4"/>
  <c r="G39" i="4"/>
  <c r="D39" i="4"/>
  <c r="Z37" i="4"/>
  <c r="Y37" i="4"/>
  <c r="V37" i="4"/>
  <c r="S37" i="4"/>
  <c r="P37" i="4"/>
  <c r="M37" i="4"/>
  <c r="J37" i="4"/>
  <c r="G37" i="4"/>
  <c r="D37" i="4"/>
  <c r="Z35" i="4"/>
  <c r="Y35" i="4"/>
  <c r="V35" i="4"/>
  <c r="S35" i="4"/>
  <c r="P35" i="4"/>
  <c r="M35" i="4"/>
  <c r="J35" i="4"/>
  <c r="G35" i="4"/>
  <c r="D35" i="4"/>
  <c r="Z8" i="4"/>
  <c r="Y8" i="4"/>
  <c r="V8" i="4"/>
  <c r="S8" i="4"/>
  <c r="P8" i="4"/>
  <c r="M8" i="4"/>
  <c r="J8" i="4"/>
  <c r="G8" i="4"/>
  <c r="D8" i="4"/>
  <c r="B3" i="2"/>
  <c r="B2" i="2"/>
  <c r="B1" i="2"/>
  <c r="B2" i="12"/>
  <c r="B1" i="12"/>
  <c r="B2" i="11"/>
  <c r="B1" i="11"/>
  <c r="B3" i="6"/>
  <c r="B2" i="6"/>
  <c r="B1" i="6"/>
  <c r="J6" i="12"/>
  <c r="K6" i="12" s="1"/>
  <c r="Z145" i="5"/>
  <c r="Y145" i="5"/>
  <c r="V145" i="5"/>
  <c r="S145" i="5"/>
  <c r="P145" i="5"/>
  <c r="M145" i="5"/>
  <c r="J145" i="5"/>
  <c r="G145" i="5"/>
  <c r="D145" i="5"/>
  <c r="Z125" i="5"/>
  <c r="Y125" i="5"/>
  <c r="V125" i="5"/>
  <c r="S125" i="5"/>
  <c r="P125" i="5"/>
  <c r="M125" i="5"/>
  <c r="J125" i="5"/>
  <c r="G125" i="5"/>
  <c r="D125" i="5"/>
  <c r="Z123" i="5"/>
  <c r="Y123" i="5"/>
  <c r="V123" i="5"/>
  <c r="S123" i="5"/>
  <c r="P123" i="5"/>
  <c r="M123" i="5"/>
  <c r="J123" i="5"/>
  <c r="G123" i="5"/>
  <c r="D123" i="5"/>
  <c r="Z121" i="5"/>
  <c r="Y121" i="5"/>
  <c r="V121" i="5"/>
  <c r="S121" i="5"/>
  <c r="P121" i="5"/>
  <c r="M121" i="5"/>
  <c r="J121" i="5"/>
  <c r="G121" i="5"/>
  <c r="D121" i="5"/>
  <c r="Z119" i="5"/>
  <c r="Y119" i="5"/>
  <c r="V119" i="5"/>
  <c r="S119" i="5"/>
  <c r="P119" i="5"/>
  <c r="M119" i="5"/>
  <c r="J119" i="5"/>
  <c r="G119" i="5"/>
  <c r="D119" i="5"/>
  <c r="Z117" i="5"/>
  <c r="Y117" i="5"/>
  <c r="V117" i="5"/>
  <c r="S117" i="5"/>
  <c r="P117" i="5"/>
  <c r="M117" i="5"/>
  <c r="J117" i="5"/>
  <c r="G117" i="5"/>
  <c r="D117" i="5"/>
  <c r="Z115" i="5"/>
  <c r="Y115" i="5"/>
  <c r="V115" i="5"/>
  <c r="S115" i="5"/>
  <c r="P115" i="5"/>
  <c r="M115" i="5"/>
  <c r="J115" i="5"/>
  <c r="G115" i="5"/>
  <c r="D115" i="5"/>
  <c r="Z113" i="5"/>
  <c r="Y113" i="5"/>
  <c r="V113" i="5"/>
  <c r="S113" i="5"/>
  <c r="P113" i="5"/>
  <c r="M113" i="5"/>
  <c r="J113" i="5"/>
  <c r="G113" i="5"/>
  <c r="D113" i="5"/>
  <c r="Z111" i="5"/>
  <c r="Y111" i="5"/>
  <c r="V111" i="5"/>
  <c r="S111" i="5"/>
  <c r="P111" i="5"/>
  <c r="M111" i="5"/>
  <c r="J111" i="5"/>
  <c r="G111" i="5"/>
  <c r="D111" i="5"/>
  <c r="Z109" i="5"/>
  <c r="Y109" i="5"/>
  <c r="V109" i="5"/>
  <c r="S109" i="5"/>
  <c r="P109" i="5"/>
  <c r="M109" i="5"/>
  <c r="J109" i="5"/>
  <c r="G109" i="5"/>
  <c r="D109" i="5"/>
  <c r="Z107" i="5"/>
  <c r="Y107" i="5"/>
  <c r="V107" i="5"/>
  <c r="S107" i="5"/>
  <c r="P107" i="5"/>
  <c r="M107" i="5"/>
  <c r="J107" i="5"/>
  <c r="G107" i="5"/>
  <c r="D107" i="5"/>
  <c r="Z105" i="5"/>
  <c r="Y105" i="5"/>
  <c r="V105" i="5"/>
  <c r="S105" i="5"/>
  <c r="P105" i="5"/>
  <c r="M105" i="5"/>
  <c r="J105" i="5"/>
  <c r="G105" i="5"/>
  <c r="D105" i="5"/>
  <c r="Z103" i="5"/>
  <c r="Y103" i="5"/>
  <c r="V103" i="5"/>
  <c r="S103" i="5"/>
  <c r="P103" i="5"/>
  <c r="M103" i="5"/>
  <c r="J103" i="5"/>
  <c r="G103" i="5"/>
  <c r="D103" i="5"/>
  <c r="Z101" i="5"/>
  <c r="Y101" i="5"/>
  <c r="V101" i="5"/>
  <c r="S101" i="5"/>
  <c r="P101" i="5"/>
  <c r="M101" i="5"/>
  <c r="J101" i="5"/>
  <c r="G101" i="5"/>
  <c r="D101" i="5"/>
  <c r="Z99" i="5"/>
  <c r="Y99" i="5"/>
  <c r="V99" i="5"/>
  <c r="S99" i="5"/>
  <c r="P99" i="5"/>
  <c r="M99" i="5"/>
  <c r="J99" i="5"/>
  <c r="G99" i="5"/>
  <c r="D99" i="5"/>
  <c r="Z97" i="5"/>
  <c r="Y97" i="5"/>
  <c r="V97" i="5"/>
  <c r="S97" i="5"/>
  <c r="P97" i="5"/>
  <c r="M97" i="5"/>
  <c r="J97" i="5"/>
  <c r="G97" i="5"/>
  <c r="D97" i="5"/>
  <c r="Z95" i="5"/>
  <c r="Y95" i="5"/>
  <c r="V95" i="5"/>
  <c r="S95" i="5"/>
  <c r="P95" i="5"/>
  <c r="M95" i="5"/>
  <c r="J95" i="5"/>
  <c r="G95" i="5"/>
  <c r="D95" i="5"/>
  <c r="Z93" i="5"/>
  <c r="Y93" i="5"/>
  <c r="V93" i="5"/>
  <c r="S93" i="5"/>
  <c r="P93" i="5"/>
  <c r="M93" i="5"/>
  <c r="J93" i="5"/>
  <c r="G93" i="5"/>
  <c r="D93" i="5"/>
  <c r="Z91" i="5"/>
  <c r="Y91" i="5"/>
  <c r="V91" i="5"/>
  <c r="S91" i="5"/>
  <c r="P91" i="5"/>
  <c r="M91" i="5"/>
  <c r="J91" i="5"/>
  <c r="G91" i="5"/>
  <c r="D91" i="5"/>
  <c r="Z89" i="5"/>
  <c r="Y89" i="5"/>
  <c r="V89" i="5"/>
  <c r="S89" i="5"/>
  <c r="P89" i="5"/>
  <c r="M89" i="5"/>
  <c r="J89" i="5"/>
  <c r="G89" i="5"/>
  <c r="D89" i="5"/>
  <c r="Z87" i="5"/>
  <c r="Y87" i="5"/>
  <c r="V87" i="5"/>
  <c r="S87" i="5"/>
  <c r="P87" i="5"/>
  <c r="M87" i="5"/>
  <c r="J87" i="5"/>
  <c r="G87" i="5"/>
  <c r="D87" i="5"/>
  <c r="Z85" i="5"/>
  <c r="Y85" i="5"/>
  <c r="V85" i="5"/>
  <c r="S85" i="5"/>
  <c r="P85" i="5"/>
  <c r="M85" i="5"/>
  <c r="J85" i="5"/>
  <c r="G85" i="5"/>
  <c r="D85" i="5"/>
  <c r="Z83" i="5"/>
  <c r="Y83" i="5"/>
  <c r="V83" i="5"/>
  <c r="S83" i="5"/>
  <c r="P83" i="5"/>
  <c r="M83" i="5"/>
  <c r="J83" i="5"/>
  <c r="G83" i="5"/>
  <c r="D83" i="5"/>
  <c r="Z77" i="5"/>
  <c r="Y77" i="5"/>
  <c r="V77" i="5"/>
  <c r="S77" i="5"/>
  <c r="P77" i="5"/>
  <c r="M77" i="5"/>
  <c r="J77" i="5"/>
  <c r="G77" i="5"/>
  <c r="D77" i="5"/>
  <c r="Z57" i="5"/>
  <c r="Y57" i="5"/>
  <c r="V57" i="5"/>
  <c r="S57" i="5"/>
  <c r="P57" i="5"/>
  <c r="M57" i="5"/>
  <c r="J57" i="5"/>
  <c r="G57" i="5"/>
  <c r="D57" i="5"/>
  <c r="Z55" i="5"/>
  <c r="Y55" i="5"/>
  <c r="V55" i="5"/>
  <c r="S55" i="5"/>
  <c r="P55" i="5"/>
  <c r="M55" i="5"/>
  <c r="J55" i="5"/>
  <c r="G55" i="5"/>
  <c r="D55" i="5"/>
  <c r="Z53" i="5"/>
  <c r="Y53" i="5"/>
  <c r="V53" i="5"/>
  <c r="S53" i="5"/>
  <c r="P53" i="5"/>
  <c r="M53" i="5"/>
  <c r="J53" i="5"/>
  <c r="G53" i="5"/>
  <c r="D53" i="5"/>
  <c r="Z51" i="5"/>
  <c r="Y51" i="5"/>
  <c r="V51" i="5"/>
  <c r="S51" i="5"/>
  <c r="P51" i="5"/>
  <c r="M51" i="5"/>
  <c r="J51" i="5"/>
  <c r="G51" i="5"/>
  <c r="D51" i="5"/>
  <c r="Z49" i="5"/>
  <c r="Y49" i="5"/>
  <c r="V49" i="5"/>
  <c r="S49" i="5"/>
  <c r="P49" i="5"/>
  <c r="M49" i="5"/>
  <c r="J49" i="5"/>
  <c r="G49" i="5"/>
  <c r="D49" i="5"/>
  <c r="Z47" i="5"/>
  <c r="Y47" i="5"/>
  <c r="V47" i="5"/>
  <c r="S47" i="5"/>
  <c r="P47" i="5"/>
  <c r="M47" i="5"/>
  <c r="J47" i="5"/>
  <c r="G47" i="5"/>
  <c r="D47" i="5"/>
  <c r="Z45" i="5"/>
  <c r="Y45" i="5"/>
  <c r="V45" i="5"/>
  <c r="S45" i="5"/>
  <c r="P45" i="5"/>
  <c r="M45" i="5"/>
  <c r="J45" i="5"/>
  <c r="G45" i="5"/>
  <c r="D45" i="5"/>
  <c r="Z43" i="5"/>
  <c r="Y43" i="5"/>
  <c r="V43" i="5"/>
  <c r="S43" i="5"/>
  <c r="P43" i="5"/>
  <c r="M43" i="5"/>
  <c r="J43" i="5"/>
  <c r="G43" i="5"/>
  <c r="D43" i="5"/>
  <c r="Z41" i="5"/>
  <c r="Y41" i="5"/>
  <c r="V41" i="5"/>
  <c r="S41" i="5"/>
  <c r="P41" i="5"/>
  <c r="M41" i="5"/>
  <c r="J41" i="5"/>
  <c r="G41" i="5"/>
  <c r="D41" i="5"/>
  <c r="Z39" i="5"/>
  <c r="Y39" i="5"/>
  <c r="V39" i="5"/>
  <c r="S39" i="5"/>
  <c r="P39" i="5"/>
  <c r="M39" i="5"/>
  <c r="J39" i="5"/>
  <c r="G39" i="5"/>
  <c r="D39" i="5"/>
  <c r="Z37" i="5"/>
  <c r="Y37" i="5"/>
  <c r="V37" i="5"/>
  <c r="S37" i="5"/>
  <c r="P37" i="5"/>
  <c r="M37" i="5"/>
  <c r="J37" i="5"/>
  <c r="G37" i="5"/>
  <c r="D37" i="5"/>
  <c r="Z35" i="5"/>
  <c r="Y35" i="5"/>
  <c r="V35" i="5"/>
  <c r="S35" i="5"/>
  <c r="P35" i="5"/>
  <c r="M35" i="5"/>
  <c r="J35" i="5"/>
  <c r="G35" i="5"/>
  <c r="D35" i="5"/>
  <c r="Z33" i="5"/>
  <c r="Y33" i="5"/>
  <c r="V33" i="5"/>
  <c r="S33" i="5"/>
  <c r="P33" i="5"/>
  <c r="M33" i="5"/>
  <c r="J33" i="5"/>
  <c r="G33" i="5"/>
  <c r="D33" i="5"/>
  <c r="Z31" i="5"/>
  <c r="Y31" i="5"/>
  <c r="V31" i="5"/>
  <c r="S31" i="5"/>
  <c r="P31" i="5"/>
  <c r="M31" i="5"/>
  <c r="J31" i="5"/>
  <c r="G31" i="5"/>
  <c r="D31" i="5"/>
  <c r="Z29" i="5"/>
  <c r="Y29" i="5"/>
  <c r="V29" i="5"/>
  <c r="S29" i="5"/>
  <c r="P29" i="5"/>
  <c r="M29" i="5"/>
  <c r="J29" i="5"/>
  <c r="G29" i="5"/>
  <c r="D29" i="5"/>
  <c r="Z27" i="5"/>
  <c r="Y27" i="5"/>
  <c r="V27" i="5"/>
  <c r="S27" i="5"/>
  <c r="P27" i="5"/>
  <c r="M27" i="5"/>
  <c r="J27" i="5"/>
  <c r="G27" i="5"/>
  <c r="D27" i="5"/>
  <c r="Z25" i="5"/>
  <c r="Y25" i="5"/>
  <c r="V25" i="5"/>
  <c r="S25" i="5"/>
  <c r="P25" i="5"/>
  <c r="M25" i="5"/>
  <c r="J25" i="5"/>
  <c r="G25" i="5"/>
  <c r="D25" i="5"/>
  <c r="Z23" i="5"/>
  <c r="Y23" i="5"/>
  <c r="V23" i="5"/>
  <c r="S23" i="5"/>
  <c r="P23" i="5"/>
  <c r="M23" i="5"/>
  <c r="J23" i="5"/>
  <c r="G23" i="5"/>
  <c r="D23" i="5"/>
  <c r="Z21" i="5"/>
  <c r="Y21" i="5"/>
  <c r="V21" i="5"/>
  <c r="S21" i="5"/>
  <c r="P21" i="5"/>
  <c r="M21" i="5"/>
  <c r="J21" i="5"/>
  <c r="G21" i="5"/>
  <c r="D21" i="5"/>
  <c r="Z19" i="5"/>
  <c r="Y19" i="5"/>
  <c r="V19" i="5"/>
  <c r="S19" i="5"/>
  <c r="P19" i="5"/>
  <c r="M19" i="5"/>
  <c r="J19" i="5"/>
  <c r="G19" i="5"/>
  <c r="D19" i="5"/>
  <c r="Z17" i="5"/>
  <c r="Y17" i="5"/>
  <c r="V17" i="5"/>
  <c r="S17" i="5"/>
  <c r="P17" i="5"/>
  <c r="M17" i="5"/>
  <c r="J17" i="5"/>
  <c r="G17" i="5"/>
  <c r="D17" i="5"/>
  <c r="Z15" i="5"/>
  <c r="Y15" i="5"/>
  <c r="V15" i="5"/>
  <c r="S15" i="5"/>
  <c r="P15" i="5"/>
  <c r="M15" i="5"/>
  <c r="J15" i="5"/>
  <c r="G15" i="5"/>
  <c r="D15" i="5"/>
  <c r="AA21" i="5" l="1"/>
  <c r="AA31" i="5"/>
  <c r="AA39" i="5"/>
  <c r="AA53" i="5"/>
  <c r="AA89" i="5"/>
  <c r="AA97" i="5"/>
  <c r="M43" i="4"/>
  <c r="G21" i="2" s="1"/>
  <c r="Y43" i="4"/>
  <c r="K21" i="2" s="1"/>
  <c r="J43" i="4"/>
  <c r="F21" i="2" s="1"/>
  <c r="V43" i="4"/>
  <c r="J21" i="2" s="1"/>
  <c r="P43" i="4"/>
  <c r="H21" i="2" s="1"/>
  <c r="Z43" i="4"/>
  <c r="D75" i="4"/>
  <c r="D22" i="2" s="1"/>
  <c r="AA57" i="4"/>
  <c r="G75" i="4"/>
  <c r="S75" i="4"/>
  <c r="I22" i="2" s="1"/>
  <c r="G43" i="4"/>
  <c r="E21" i="2" s="1"/>
  <c r="S43" i="4"/>
  <c r="I21" i="2" s="1"/>
  <c r="AA47" i="5"/>
  <c r="E22" i="2"/>
  <c r="AA35" i="4"/>
  <c r="D43" i="4"/>
  <c r="D21" i="2" s="1"/>
  <c r="J75" i="4"/>
  <c r="V75" i="4"/>
  <c r="Z69" i="4"/>
  <c r="AA25" i="5"/>
  <c r="AA27" i="5"/>
  <c r="AA35" i="5"/>
  <c r="AA43" i="5"/>
  <c r="AA49" i="5"/>
  <c r="AA51" i="5"/>
  <c r="AA57" i="5"/>
  <c r="AA85" i="5"/>
  <c r="AA93" i="5"/>
  <c r="AA101" i="5"/>
  <c r="AA107" i="5"/>
  <c r="AA109" i="5"/>
  <c r="AA115" i="5"/>
  <c r="AA117" i="5"/>
  <c r="AA123" i="5"/>
  <c r="AA37" i="4"/>
  <c r="M75" i="4"/>
  <c r="Y75" i="4"/>
  <c r="Z73" i="4"/>
  <c r="AA39" i="4"/>
  <c r="P75" i="4"/>
  <c r="Z57" i="4"/>
  <c r="AA83" i="5"/>
  <c r="D79" i="5"/>
  <c r="D25" i="2" s="1"/>
  <c r="J79" i="5"/>
  <c r="F25" i="2" s="1"/>
  <c r="P79" i="5"/>
  <c r="H25" i="2" s="1"/>
  <c r="V79" i="5"/>
  <c r="J25" i="2" s="1"/>
  <c r="G79" i="5"/>
  <c r="E25" i="2" s="1"/>
  <c r="M79" i="5"/>
  <c r="G25" i="2" s="1"/>
  <c r="S79" i="5"/>
  <c r="I25" i="2" s="1"/>
  <c r="Y79" i="5"/>
  <c r="K25" i="2" s="1"/>
  <c r="AA8" i="4"/>
  <c r="AA145" i="5"/>
  <c r="AA19" i="5"/>
  <c r="AA23" i="5"/>
  <c r="AA29" i="5"/>
  <c r="AA33" i="5"/>
  <c r="AA37" i="5"/>
  <c r="AA41" i="5"/>
  <c r="AA45" i="5"/>
  <c r="AA55" i="5"/>
  <c r="AA77" i="5"/>
  <c r="AA87" i="5"/>
  <c r="AA91" i="5"/>
  <c r="AA95" i="5"/>
  <c r="AA99" i="5"/>
  <c r="AA103" i="5"/>
  <c r="AA105" i="5"/>
  <c r="AA111" i="5"/>
  <c r="AA113" i="5"/>
  <c r="AA119" i="5"/>
  <c r="AA121" i="5"/>
  <c r="AA125" i="5"/>
  <c r="AA17" i="5"/>
  <c r="AA15" i="5"/>
  <c r="S77" i="4" l="1"/>
  <c r="I23" i="2" s="1"/>
  <c r="G77" i="4"/>
  <c r="E23" i="2" s="1"/>
  <c r="AA43" i="4"/>
  <c r="V77" i="4"/>
  <c r="J23" i="2" s="1"/>
  <c r="J22" i="2"/>
  <c r="Z75" i="4"/>
  <c r="Z77" i="4" s="1"/>
  <c r="AA75" i="4"/>
  <c r="Y77" i="4"/>
  <c r="K23" i="2" s="1"/>
  <c r="K22" i="2"/>
  <c r="J77" i="4"/>
  <c r="F23" i="2" s="1"/>
  <c r="F22" i="2"/>
  <c r="P77" i="4"/>
  <c r="H23" i="2" s="1"/>
  <c r="H22" i="2"/>
  <c r="M77" i="4"/>
  <c r="G23" i="2" s="1"/>
  <c r="G22" i="2"/>
  <c r="AA79" i="5"/>
  <c r="J50" i="12"/>
  <c r="K50" i="12" s="1"/>
  <c r="J49" i="12"/>
  <c r="K49" i="12" s="1"/>
  <c r="J47" i="12"/>
  <c r="J46" i="12"/>
  <c r="J45" i="12"/>
  <c r="J44" i="12"/>
  <c r="J43" i="12"/>
  <c r="K43" i="12" s="1"/>
  <c r="J42" i="12"/>
  <c r="K42" i="12" s="1"/>
  <c r="J41" i="12"/>
  <c r="K41" i="12" s="1"/>
  <c r="J34" i="12"/>
  <c r="K34" i="12" s="1"/>
  <c r="J33" i="12"/>
  <c r="J31" i="12"/>
  <c r="J29" i="12"/>
  <c r="J28" i="12"/>
  <c r="J27" i="12"/>
  <c r="J26" i="12"/>
  <c r="J25" i="12"/>
  <c r="J24" i="12"/>
  <c r="J23" i="12"/>
  <c r="J22" i="12"/>
  <c r="J21" i="12"/>
  <c r="J15" i="12"/>
  <c r="K15" i="12" s="1"/>
  <c r="J14" i="12"/>
  <c r="K14" i="12" s="1"/>
  <c r="J12" i="12"/>
  <c r="J11" i="12"/>
  <c r="J10" i="12"/>
  <c r="J9" i="12"/>
  <c r="J8" i="12"/>
  <c r="K8" i="12" s="1"/>
  <c r="J7" i="12"/>
  <c r="K7" i="12" s="1"/>
  <c r="J6" i="11"/>
  <c r="K6" i="11" s="1"/>
  <c r="J7" i="11"/>
  <c r="K7" i="11"/>
  <c r="J8" i="11"/>
  <c r="K8" i="11" s="1"/>
  <c r="J9" i="11"/>
  <c r="J10" i="11"/>
  <c r="J11" i="11"/>
  <c r="K9" i="11" s="1"/>
  <c r="J12" i="11"/>
  <c r="J14" i="11"/>
  <c r="K14" i="11" s="1"/>
  <c r="J15" i="11"/>
  <c r="K15" i="11" s="1"/>
  <c r="J21" i="11"/>
  <c r="K21" i="11" s="1"/>
  <c r="J22" i="11"/>
  <c r="J23" i="11"/>
  <c r="J24" i="11"/>
  <c r="J25" i="11"/>
  <c r="K23" i="11" s="1"/>
  <c r="J26" i="11"/>
  <c r="J27" i="11"/>
  <c r="J28" i="11"/>
  <c r="K28" i="11"/>
  <c r="J29" i="11"/>
  <c r="J31" i="11"/>
  <c r="J33" i="11"/>
  <c r="J34" i="11"/>
  <c r="K34" i="11" s="1"/>
  <c r="J41" i="11"/>
  <c r="K41" i="11" s="1"/>
  <c r="J42" i="11"/>
  <c r="K42" i="11" s="1"/>
  <c r="J43" i="11"/>
  <c r="K43" i="11" s="1"/>
  <c r="J44" i="11"/>
  <c r="J45" i="11"/>
  <c r="J46" i="11"/>
  <c r="J47" i="11"/>
  <c r="J49" i="11"/>
  <c r="K49" i="11" s="1"/>
  <c r="J50" i="11"/>
  <c r="K50" i="11" s="1"/>
  <c r="AA77" i="4" l="1"/>
  <c r="K9" i="12"/>
  <c r="K17" i="12"/>
  <c r="L17" i="12" s="1"/>
  <c r="K21" i="12"/>
  <c r="K44" i="11"/>
  <c r="K31" i="11"/>
  <c r="K37" i="11" s="1"/>
  <c r="L37" i="11" s="1"/>
  <c r="K44" i="12"/>
  <c r="K52" i="12" s="1"/>
  <c r="L52" i="12" s="1"/>
  <c r="K31" i="12"/>
  <c r="K28" i="12"/>
  <c r="K23" i="12"/>
  <c r="K52" i="11"/>
  <c r="L52" i="11" s="1"/>
  <c r="K17" i="11"/>
  <c r="L17" i="11" s="1"/>
  <c r="K37" i="12" l="1"/>
  <c r="L37" i="12" s="1"/>
  <c r="B2" i="5"/>
  <c r="B3" i="5"/>
  <c r="B1" i="5"/>
  <c r="J52" i="6" l="1"/>
  <c r="I52" i="6"/>
  <c r="H52" i="6"/>
  <c r="G52" i="6"/>
  <c r="F52" i="6"/>
  <c r="E52" i="6"/>
  <c r="D52" i="6"/>
  <c r="B50" i="6"/>
  <c r="B49" i="6"/>
  <c r="B52" i="6" s="1"/>
  <c r="B45" i="6"/>
  <c r="B47" i="6" s="1"/>
  <c r="Y147" i="5" l="1"/>
  <c r="K26" i="2" s="1"/>
  <c r="V147" i="5"/>
  <c r="S147" i="5"/>
  <c r="P147" i="5"/>
  <c r="M147" i="5"/>
  <c r="J147" i="5"/>
  <c r="F26" i="2" s="1"/>
  <c r="G147" i="5"/>
  <c r="E26" i="2" s="1"/>
  <c r="D147" i="5"/>
  <c r="AA146" i="5"/>
  <c r="C23" i="6"/>
  <c r="D8" i="2" s="1"/>
  <c r="D23" i="6"/>
  <c r="E23" i="6"/>
  <c r="F23" i="6"/>
  <c r="G23" i="6"/>
  <c r="H23" i="6"/>
  <c r="I23" i="6"/>
  <c r="J23" i="6"/>
  <c r="C18" i="6"/>
  <c r="D7" i="2" s="1"/>
  <c r="D18" i="6"/>
  <c r="E7" i="2" s="1"/>
  <c r="E18" i="6"/>
  <c r="F7" i="2" s="1"/>
  <c r="F18" i="6"/>
  <c r="G7" i="2" s="1"/>
  <c r="G18" i="6"/>
  <c r="H7" i="2" s="1"/>
  <c r="H18" i="6"/>
  <c r="I7" i="2" s="1"/>
  <c r="I18" i="6"/>
  <c r="J7" i="2" s="1"/>
  <c r="J18" i="6"/>
  <c r="K7" i="2" s="1"/>
  <c r="B40" i="6"/>
  <c r="B41" i="6"/>
  <c r="D69" i="6"/>
  <c r="E18" i="2" s="1"/>
  <c r="E69" i="6"/>
  <c r="F18" i="2" s="1"/>
  <c r="F69" i="6"/>
  <c r="G18" i="2" s="1"/>
  <c r="G69" i="6"/>
  <c r="H18" i="2" s="1"/>
  <c r="H69" i="6"/>
  <c r="I18" i="2" s="1"/>
  <c r="I69" i="6"/>
  <c r="J18" i="2" s="1"/>
  <c r="J69" i="6"/>
  <c r="K18" i="2" s="1"/>
  <c r="C69" i="6"/>
  <c r="D18" i="2" s="1"/>
  <c r="B67" i="6"/>
  <c r="B69" i="6" s="1"/>
  <c r="J61" i="6"/>
  <c r="K16" i="2" s="1"/>
  <c r="I61" i="6"/>
  <c r="J16" i="2" s="1"/>
  <c r="H61" i="6"/>
  <c r="I16" i="2" s="1"/>
  <c r="G61" i="6"/>
  <c r="H16" i="2" s="1"/>
  <c r="F61" i="6"/>
  <c r="G16" i="2" s="1"/>
  <c r="E61" i="6"/>
  <c r="F16" i="2" s="1"/>
  <c r="D61" i="6"/>
  <c r="E16" i="2" s="1"/>
  <c r="C61" i="6"/>
  <c r="D16" i="2" s="1"/>
  <c r="B59" i="6"/>
  <c r="B61" i="6" s="1"/>
  <c r="J65" i="6"/>
  <c r="K17" i="2" s="1"/>
  <c r="I65" i="6"/>
  <c r="J17" i="2" s="1"/>
  <c r="H65" i="6"/>
  <c r="I17" i="2" s="1"/>
  <c r="G65" i="6"/>
  <c r="H17" i="2" s="1"/>
  <c r="F65" i="6"/>
  <c r="G17" i="2" s="1"/>
  <c r="E65" i="6"/>
  <c r="F17" i="2" s="1"/>
  <c r="D65" i="6"/>
  <c r="E17" i="2" s="1"/>
  <c r="C65" i="6"/>
  <c r="D17" i="2" s="1"/>
  <c r="B63" i="6"/>
  <c r="B65" i="6" s="1"/>
  <c r="J57" i="6"/>
  <c r="K15" i="2" s="1"/>
  <c r="I57" i="6"/>
  <c r="J15" i="2" s="1"/>
  <c r="H57" i="6"/>
  <c r="I15" i="2" s="1"/>
  <c r="G57" i="6"/>
  <c r="H15" i="2" s="1"/>
  <c r="F57" i="6"/>
  <c r="G15" i="2" s="1"/>
  <c r="E57" i="6"/>
  <c r="F15" i="2" s="1"/>
  <c r="D57" i="6"/>
  <c r="E15" i="2" s="1"/>
  <c r="C57" i="6"/>
  <c r="B55" i="6"/>
  <c r="B54" i="6"/>
  <c r="K14" i="2"/>
  <c r="J47" i="6"/>
  <c r="K13" i="2" s="1"/>
  <c r="I47" i="6"/>
  <c r="J13" i="2" s="1"/>
  <c r="H47" i="6"/>
  <c r="I13" i="2" s="1"/>
  <c r="G47" i="6"/>
  <c r="H13" i="2" s="1"/>
  <c r="F47" i="6"/>
  <c r="G13" i="2" s="1"/>
  <c r="E47" i="6"/>
  <c r="F13" i="2" s="1"/>
  <c r="D47" i="6"/>
  <c r="E13" i="2" s="1"/>
  <c r="C47" i="6"/>
  <c r="J43" i="6"/>
  <c r="K12" i="2" s="1"/>
  <c r="D38" i="6"/>
  <c r="E11" i="2" s="1"/>
  <c r="E38" i="6"/>
  <c r="F11" i="2" s="1"/>
  <c r="F38" i="6"/>
  <c r="G11" i="2" s="1"/>
  <c r="G38" i="6"/>
  <c r="H11" i="2" s="1"/>
  <c r="H38" i="6"/>
  <c r="I11" i="2" s="1"/>
  <c r="I38" i="6"/>
  <c r="J11" i="2" s="1"/>
  <c r="J38" i="6"/>
  <c r="K11" i="2" s="1"/>
  <c r="C38" i="6"/>
  <c r="D11" i="2" s="1"/>
  <c r="B36" i="6"/>
  <c r="B38" i="6" s="1"/>
  <c r="D34" i="6"/>
  <c r="E10" i="2" s="1"/>
  <c r="E34" i="6"/>
  <c r="F10" i="2" s="1"/>
  <c r="F34" i="6"/>
  <c r="G10" i="2" s="1"/>
  <c r="G34" i="6"/>
  <c r="H10" i="2" s="1"/>
  <c r="H34" i="6"/>
  <c r="I10" i="2" s="1"/>
  <c r="I34" i="6"/>
  <c r="J10" i="2" s="1"/>
  <c r="J34" i="6"/>
  <c r="K10" i="2" s="1"/>
  <c r="C34" i="6"/>
  <c r="D10" i="2" s="1"/>
  <c r="B29" i="6"/>
  <c r="B30" i="6"/>
  <c r="B31" i="6"/>
  <c r="B32" i="6"/>
  <c r="D27" i="6"/>
  <c r="E9" i="2" s="1"/>
  <c r="E27" i="6"/>
  <c r="F9" i="2" s="1"/>
  <c r="F27" i="6"/>
  <c r="G9" i="2" s="1"/>
  <c r="G27" i="6"/>
  <c r="H9" i="2" s="1"/>
  <c r="H27" i="6"/>
  <c r="I9" i="2" s="1"/>
  <c r="I27" i="6"/>
  <c r="J9" i="2" s="1"/>
  <c r="J27" i="6"/>
  <c r="K9" i="2" s="1"/>
  <c r="C27" i="6"/>
  <c r="D9" i="2" s="1"/>
  <c r="B25" i="6"/>
  <c r="B27" i="6" s="1"/>
  <c r="B14" i="6"/>
  <c r="B15" i="6"/>
  <c r="B16" i="6"/>
  <c r="B20" i="6"/>
  <c r="B21" i="6"/>
  <c r="D12" i="6"/>
  <c r="E6" i="2" s="1"/>
  <c r="E12" i="6"/>
  <c r="F6" i="2" s="1"/>
  <c r="F12" i="6"/>
  <c r="G6" i="2" s="1"/>
  <c r="G12" i="6"/>
  <c r="H6" i="2" s="1"/>
  <c r="H12" i="6"/>
  <c r="I6" i="2" s="1"/>
  <c r="I12" i="6"/>
  <c r="J6" i="2" s="1"/>
  <c r="J12" i="6"/>
  <c r="C12" i="6"/>
  <c r="D6" i="2" s="1"/>
  <c r="B7" i="6"/>
  <c r="B8" i="6"/>
  <c r="B9" i="6"/>
  <c r="B10" i="6"/>
  <c r="D149" i="5" l="1"/>
  <c r="D27" i="2" s="1"/>
  <c r="D26" i="2"/>
  <c r="G149" i="5"/>
  <c r="E27" i="2" s="1"/>
  <c r="M149" i="5"/>
  <c r="G27" i="2" s="1"/>
  <c r="G26" i="2"/>
  <c r="P149" i="5"/>
  <c r="H27" i="2" s="1"/>
  <c r="H26" i="2"/>
  <c r="S149" i="5"/>
  <c r="I27" i="2" s="1"/>
  <c r="I26" i="2"/>
  <c r="V149" i="5"/>
  <c r="J27" i="2" s="1"/>
  <c r="J26" i="2"/>
  <c r="B43" i="6"/>
  <c r="AA147" i="5"/>
  <c r="B12" i="6"/>
  <c r="B34" i="6"/>
  <c r="B57" i="6"/>
  <c r="B18" i="6"/>
  <c r="B23" i="6"/>
  <c r="J8" i="2"/>
  <c r="F8" i="2"/>
  <c r="H8" i="2"/>
  <c r="K8" i="2"/>
  <c r="I8" i="2"/>
  <c r="G8" i="2"/>
  <c r="E8" i="2"/>
  <c r="D13" i="2"/>
  <c r="K19" i="2"/>
  <c r="D15" i="2"/>
  <c r="K6" i="2"/>
  <c r="Y149" i="5"/>
  <c r="K27" i="2" s="1"/>
  <c r="J149" i="5"/>
  <c r="F27" i="2" s="1"/>
  <c r="J14" i="2"/>
  <c r="I43" i="6"/>
  <c r="B1" i="4"/>
  <c r="B2" i="4"/>
  <c r="B3" i="4"/>
  <c r="K31" i="2" l="1"/>
  <c r="K35" i="2" s="1"/>
  <c r="AA149" i="5"/>
  <c r="D77" i="4"/>
  <c r="D23" i="2" s="1"/>
  <c r="J12" i="2"/>
  <c r="J19" i="2"/>
  <c r="J31" i="2" s="1"/>
  <c r="J35" i="2" s="1"/>
  <c r="I14" i="2"/>
  <c r="H43" i="6"/>
  <c r="I12" i="2" l="1"/>
  <c r="I19" i="2"/>
  <c r="H14" i="2"/>
  <c r="G43" i="6"/>
  <c r="B3" i="3"/>
  <c r="B2" i="3"/>
  <c r="B1" i="3"/>
  <c r="D29" i="3"/>
  <c r="D28" i="3"/>
  <c r="D27" i="3"/>
  <c r="D26" i="3"/>
  <c r="D25" i="3"/>
  <c r="D24" i="3"/>
  <c r="D23" i="3"/>
  <c r="D22" i="3"/>
  <c r="D21" i="3"/>
  <c r="D20" i="3"/>
  <c r="D19" i="3"/>
  <c r="D18" i="3"/>
  <c r="D17" i="3"/>
  <c r="D16" i="3"/>
  <c r="D15" i="3"/>
  <c r="D14" i="3"/>
  <c r="D13" i="3"/>
  <c r="D12" i="3"/>
  <c r="D11" i="3"/>
  <c r="D10" i="3"/>
  <c r="D9" i="3"/>
  <c r="D8" i="3"/>
  <c r="D7" i="3"/>
  <c r="D6" i="3"/>
  <c r="D30" i="3" l="1"/>
  <c r="H19" i="2"/>
  <c r="H31" i="2" s="1"/>
  <c r="H35" i="2" s="1"/>
  <c r="H12" i="2"/>
  <c r="G14" i="2"/>
  <c r="F43" i="6"/>
  <c r="D29" i="2" l="1"/>
  <c r="I31" i="2"/>
  <c r="I35" i="2" s="1"/>
  <c r="G12" i="2"/>
  <c r="G19" i="2"/>
  <c r="G31" i="2" s="1"/>
  <c r="G35" i="2" s="1"/>
  <c r="F14" i="2"/>
  <c r="E43" i="6"/>
  <c r="F19" i="2" l="1"/>
  <c r="F31" i="2" s="1"/>
  <c r="F35" i="2" s="1"/>
  <c r="F12" i="2"/>
  <c r="E14" i="2"/>
  <c r="D43" i="6"/>
  <c r="E19" i="2" l="1"/>
  <c r="E31" i="2" s="1"/>
  <c r="E35" i="2" s="1"/>
  <c r="E12" i="2"/>
  <c r="C43" i="6"/>
  <c r="D12" i="2" s="1"/>
  <c r="D19" i="2" l="1"/>
  <c r="D31" i="2" s="1"/>
  <c r="D14" i="2"/>
  <c r="D35" i="2" l="1"/>
</calcChain>
</file>

<file path=xl/sharedStrings.xml><?xml version="1.0" encoding="utf-8"?>
<sst xmlns="http://schemas.openxmlformats.org/spreadsheetml/2006/main" count="661" uniqueCount="283">
  <si>
    <t>SOFTWARE</t>
  </si>
  <si>
    <t>Quantity</t>
  </si>
  <si>
    <t>Calendar  Year 1  Unit Cost</t>
  </si>
  <si>
    <t>Calendar  Year 1  Total Cost</t>
  </si>
  <si>
    <t>Calendar  Year 2  Unit Cost</t>
  </si>
  <si>
    <t>Calendar  Year 2  Total Cost</t>
  </si>
  <si>
    <t>Calendar  Year 3  Unit Cost</t>
  </si>
  <si>
    <t>Calendar  Year 3  Total Cost</t>
  </si>
  <si>
    <t>Total Cost</t>
  </si>
  <si>
    <t>ex. Microsoft SQL Server 2015, priced by socket</t>
  </si>
  <si>
    <t>Software Acquisition Costs</t>
  </si>
  <si>
    <t>Application Development Software</t>
  </si>
  <si>
    <t>Application Middleware</t>
  </si>
  <si>
    <t>DBMS Software</t>
  </si>
  <si>
    <t>Development / Test Tools</t>
  </si>
  <si>
    <t>Project Management Office Software</t>
  </si>
  <si>
    <t>Total Software Acquisition Costs</t>
  </si>
  <si>
    <t>Software Maintenance Costs</t>
  </si>
  <si>
    <t>Total Software Maintenance Costs</t>
  </si>
  <si>
    <t>Total Software Costs</t>
  </si>
  <si>
    <t>Vendor Name</t>
  </si>
  <si>
    <t>INSTRUCTIONS</t>
  </si>
  <si>
    <t>RFP #</t>
  </si>
  <si>
    <t>RFP Name</t>
  </si>
  <si>
    <t>Department of Labor and Industry Unemployment Compensation Benefits Modernization (UC Ben Mod)</t>
  </si>
  <si>
    <t xml:space="preserve">Name of Product including licensing model </t>
  </si>
  <si>
    <t>Rate Card</t>
  </si>
  <si>
    <t>Position</t>
  </si>
  <si>
    <t>Hourly Rate</t>
  </si>
  <si>
    <t>Estimated Total Cost</t>
  </si>
  <si>
    <t xml:space="preserve">NOTE : Estimated hours provided are for evaluation purposes only and do not constitute a guarantee of work to be performed or payment to be received. </t>
  </si>
  <si>
    <t>RFP Title</t>
  </si>
  <si>
    <t>Deliverables Worksheet</t>
  </si>
  <si>
    <t>Deliverable</t>
  </si>
  <si>
    <t>Cost Summary</t>
  </si>
  <si>
    <t>Base Years</t>
  </si>
  <si>
    <t>Year 1</t>
  </si>
  <si>
    <t>Year 2</t>
  </si>
  <si>
    <t>Year 3</t>
  </si>
  <si>
    <t>Year 4</t>
  </si>
  <si>
    <t>Year 5</t>
  </si>
  <si>
    <t>Year 6</t>
  </si>
  <si>
    <t>Year 7</t>
  </si>
  <si>
    <t>Year 8</t>
  </si>
  <si>
    <t>HARDWARE</t>
  </si>
  <si>
    <t>Name of Product, Make, Model, including specifications</t>
  </si>
  <si>
    <t>Hardware Acquisition Costs</t>
  </si>
  <si>
    <t>Other Hardware</t>
  </si>
  <si>
    <t>Total Hardware Acquisition Costs</t>
  </si>
  <si>
    <t>Hardware Maintenance Costs</t>
  </si>
  <si>
    <t>Total Hardware Maintenance Costs</t>
  </si>
  <si>
    <t>Total Hardware Costs</t>
  </si>
  <si>
    <t>Calendar  Year 4 Unit Price</t>
  </si>
  <si>
    <t>Calendar  Year 4 Total Cost</t>
  </si>
  <si>
    <t>Calendar  Year 5 Unit Price</t>
  </si>
  <si>
    <t>Calendar  Year 5 Total Cost</t>
  </si>
  <si>
    <t>GRAND TOTAL PROJECT DELIVERABLES</t>
  </si>
  <si>
    <t>Base Year 1</t>
  </si>
  <si>
    <t>Base Year 2</t>
  </si>
  <si>
    <t>Base Year 3</t>
  </si>
  <si>
    <t>Base Year 4</t>
  </si>
  <si>
    <t>Base Year 5</t>
  </si>
  <si>
    <t>Cost by Year</t>
  </si>
  <si>
    <t>Optional Renewal Years</t>
  </si>
  <si>
    <t>Totals</t>
  </si>
  <si>
    <t xml:space="preserve">Deliverable Approval Plan </t>
  </si>
  <si>
    <t>Source Code Escrow Package</t>
  </si>
  <si>
    <t>Functional Design Specifications</t>
  </si>
  <si>
    <t>System Design Specifications</t>
  </si>
  <si>
    <t>Training Support</t>
  </si>
  <si>
    <t>Technical Overview Sessions</t>
  </si>
  <si>
    <t xml:space="preserve">All sheets must be filled out completely.  </t>
  </si>
  <si>
    <t xml:space="preserve">Payment for services under this contract is deliverable-based.  </t>
  </si>
  <si>
    <t>RFP Reference</t>
  </si>
  <si>
    <t>Inventory of Tools and Software</t>
  </si>
  <si>
    <t>Requirements Traceability Matrix</t>
  </si>
  <si>
    <t>Gap Analysis Report</t>
  </si>
  <si>
    <t>Gap Analysis Plan</t>
  </si>
  <si>
    <t xml:space="preserve">Conversion Test Results
</t>
  </si>
  <si>
    <t>Post-Implementation Report</t>
  </si>
  <si>
    <t>Project Finalization Report</t>
  </si>
  <si>
    <t>Subtotal</t>
  </si>
  <si>
    <t>System Documentation</t>
  </si>
  <si>
    <t xml:space="preserve">Please contact the Issuing Officer with any questions. Refer to Part I-9 Questions &amp; Answers. </t>
  </si>
  <si>
    <t>Requirements Validation and Management</t>
  </si>
  <si>
    <t>Solution Configuration</t>
  </si>
  <si>
    <t>Solution Design</t>
  </si>
  <si>
    <t>System Development</t>
  </si>
  <si>
    <t>Release Management</t>
  </si>
  <si>
    <t>Data Conversion and Migration</t>
  </si>
  <si>
    <t>Testing</t>
  </si>
  <si>
    <t>Implementation</t>
  </si>
  <si>
    <t>Subtotal for Project Deliverables</t>
  </si>
  <si>
    <t>Subtotal for Software Costs</t>
  </si>
  <si>
    <t>Subtotal for Hardware Costs</t>
  </si>
  <si>
    <t xml:space="preserve">Project Initiation and Planning </t>
  </si>
  <si>
    <t>Completion of Business Continuity Testing</t>
  </si>
  <si>
    <t>None</t>
  </si>
  <si>
    <t xml:space="preserve">Implementation </t>
  </si>
  <si>
    <t>Completion of user and technical training for the Document Capture functionality</t>
  </si>
  <si>
    <t>Solution Maintenance, Operations and Support</t>
  </si>
  <si>
    <t>Outgoing Transition and Turnover</t>
  </si>
  <si>
    <t>IV-4.1</t>
  </si>
  <si>
    <t>IV-4.2</t>
  </si>
  <si>
    <t>IV-4.3</t>
  </si>
  <si>
    <t xml:space="preserve">IV-4.4 </t>
  </si>
  <si>
    <t>IV-4.5</t>
  </si>
  <si>
    <t>IV-4.6</t>
  </si>
  <si>
    <t>IV-4.7</t>
  </si>
  <si>
    <t>IV-4.8</t>
  </si>
  <si>
    <t>IV-4.9</t>
  </si>
  <si>
    <t>IV-4.10</t>
  </si>
  <si>
    <t>IV-4.11</t>
  </si>
  <si>
    <t>IV-4.12</t>
  </si>
  <si>
    <t>Outgoing Transition and Turnover Report</t>
  </si>
  <si>
    <t>Reports and Project Control</t>
  </si>
  <si>
    <t>IV-5</t>
  </si>
  <si>
    <r>
      <t>Solution Maintenance, Operations and Support Report(s) (</t>
    </r>
    <r>
      <rPr>
        <b/>
        <sz val="11"/>
        <color rgb="FFFF0000"/>
        <rFont val="Arial"/>
        <family val="2"/>
      </rPr>
      <t>Major Deliverable</t>
    </r>
    <r>
      <rPr>
        <b/>
        <sz val="11"/>
        <rFont val="Arial"/>
        <family val="2"/>
      </rPr>
      <t>)</t>
    </r>
  </si>
  <si>
    <r>
      <t>Solution Implemented in Production (</t>
    </r>
    <r>
      <rPr>
        <b/>
        <sz val="11"/>
        <color rgb="FFFF0000"/>
        <rFont val="Arial"/>
        <family val="2"/>
      </rPr>
      <t>Major Deliverable</t>
    </r>
    <r>
      <rPr>
        <b/>
        <sz val="11"/>
        <rFont val="Arial"/>
        <family val="2"/>
      </rPr>
      <t>)</t>
    </r>
  </si>
  <si>
    <r>
      <t>Successful Execution of the Data Conversion and Migration Plan (</t>
    </r>
    <r>
      <rPr>
        <b/>
        <sz val="11"/>
        <color rgb="FFFF0000"/>
        <rFont val="Arial"/>
        <family val="2"/>
      </rPr>
      <t>Major Deliverable</t>
    </r>
    <r>
      <rPr>
        <b/>
        <sz val="11"/>
        <rFont val="Arial"/>
        <family val="2"/>
      </rPr>
      <t>)</t>
    </r>
  </si>
  <si>
    <r>
      <t>Environment Configuration (</t>
    </r>
    <r>
      <rPr>
        <b/>
        <sz val="11"/>
        <color rgb="FFFF0000"/>
        <rFont val="Arial"/>
        <family val="2"/>
      </rPr>
      <t>Major Deliverable</t>
    </r>
    <r>
      <rPr>
        <b/>
        <sz val="11"/>
        <rFont val="Arial"/>
        <family val="2"/>
      </rPr>
      <t>)</t>
    </r>
  </si>
  <si>
    <r>
      <t>Delivery of PA DLI Custom Configuration and Code (</t>
    </r>
    <r>
      <rPr>
        <b/>
        <sz val="11"/>
        <color rgb="FFFF0000"/>
        <rFont val="Arial"/>
        <family val="2"/>
      </rPr>
      <t>Major Deliverable</t>
    </r>
    <r>
      <rPr>
        <b/>
        <sz val="11"/>
        <rFont val="Arial"/>
        <family val="2"/>
      </rPr>
      <t xml:space="preserve">)
</t>
    </r>
  </si>
  <si>
    <r>
      <t>Deploy Releases to UAT Environment (</t>
    </r>
    <r>
      <rPr>
        <b/>
        <sz val="11"/>
        <color rgb="FFFF0000"/>
        <rFont val="Arial"/>
        <family val="2"/>
      </rPr>
      <t>Major Deliverable</t>
    </r>
    <r>
      <rPr>
        <b/>
        <sz val="11"/>
        <rFont val="Arial"/>
        <family val="2"/>
      </rPr>
      <t>)</t>
    </r>
  </si>
  <si>
    <r>
      <t>Post-Release Report(s) (per release) (</t>
    </r>
    <r>
      <rPr>
        <b/>
        <sz val="11"/>
        <color rgb="FFFF0000"/>
        <rFont val="Arial"/>
        <family val="2"/>
      </rPr>
      <t>Major Deliverable</t>
    </r>
    <r>
      <rPr>
        <b/>
        <sz val="11"/>
        <rFont val="Arial"/>
        <family val="2"/>
      </rPr>
      <t>)</t>
    </r>
  </si>
  <si>
    <t xml:space="preserve">Additional lines may be added to each sheet as needed. Offerors should not remove existing rows. </t>
  </si>
  <si>
    <t>Project Initiation and Planning</t>
  </si>
  <si>
    <t>Document Capture Software</t>
  </si>
  <si>
    <t>Optional Rate Card Services - Estimated Hours</t>
  </si>
  <si>
    <t>Optional Year 6</t>
  </si>
  <si>
    <t>Optional Year 7</t>
  </si>
  <si>
    <t>Optional Year 8</t>
  </si>
  <si>
    <t>Option  Year 6 Unit Price</t>
  </si>
  <si>
    <t>Option  Year 6 Total Cost</t>
  </si>
  <si>
    <t>Option Year 7 Unit Price</t>
  </si>
  <si>
    <t>Option  Year 7 Total Cost</t>
  </si>
  <si>
    <t>Option Year 8 Unit Price</t>
  </si>
  <si>
    <t>Option  Year 8 Total Cost</t>
  </si>
  <si>
    <t>Calendar  Year 1  Quantity</t>
  </si>
  <si>
    <t>Calendar Year 2 Quantity</t>
  </si>
  <si>
    <t>Total Quantity</t>
  </si>
  <si>
    <t>Server Costs</t>
  </si>
  <si>
    <t>SubTotals (without Server Costs)</t>
  </si>
  <si>
    <t>Calendar Year 3 Quantity</t>
  </si>
  <si>
    <t>Calendar Year 4 Quantity</t>
  </si>
  <si>
    <t>Calendar Year 5 Quantity</t>
  </si>
  <si>
    <t>Option Year 6 Quantity</t>
  </si>
  <si>
    <t>Option Year 7 Quantity</t>
  </si>
  <si>
    <t>Option Year 8 Quantity</t>
  </si>
  <si>
    <t>Notes</t>
  </si>
  <si>
    <t>Unit</t>
  </si>
  <si>
    <t>Product Name</t>
  </si>
  <si>
    <t>Item</t>
  </si>
  <si>
    <t>Server Type (Windows Virtual, Windows Physical, Linux Virtual)</t>
  </si>
  <si>
    <t>Number of Servers with this Configuration</t>
  </si>
  <si>
    <t>Server Description</t>
  </si>
  <si>
    <t>Item #</t>
  </si>
  <si>
    <t>Cost Totals per Month</t>
  </si>
  <si>
    <t xml:space="preserve">Total storage required for all drives.  </t>
  </si>
  <si>
    <t>Per GB</t>
  </si>
  <si>
    <t>Server Storage &amp; Backup</t>
  </si>
  <si>
    <t>Storage &amp; Backup</t>
  </si>
  <si>
    <t>Storage and Backup - Fully Managed</t>
  </si>
  <si>
    <t>Application load balancing (optional)</t>
  </si>
  <si>
    <t>Per Server</t>
  </si>
  <si>
    <t>Load Balancing</t>
  </si>
  <si>
    <t>Networking</t>
  </si>
  <si>
    <t>Windows Server (16 processors)</t>
  </si>
  <si>
    <t>Windows Server (8 processors)</t>
  </si>
  <si>
    <t>Windows Server (4 processors)</t>
  </si>
  <si>
    <t>Select a Windows Server OS.</t>
  </si>
  <si>
    <t>Windows Server (1-2 processors)</t>
  </si>
  <si>
    <t>Operating System</t>
  </si>
  <si>
    <t>Total RAM for the server</t>
  </si>
  <si>
    <t>GB RAM</t>
  </si>
  <si>
    <t>RAM</t>
  </si>
  <si>
    <t>The number of vCPUs required.</t>
  </si>
  <si>
    <t>Per CPU</t>
  </si>
  <si>
    <t>1 vCPU</t>
  </si>
  <si>
    <t>CPU</t>
  </si>
  <si>
    <t>Service Tier costs includes cabinet, wiring, generator, power, cooling, KVM, firewall, UPS, fire suppression, networking , MDS,  VM software (ESXi, vCenter, vCOPs) &amp; system software (Tivoli &amp; TSM).</t>
  </si>
  <si>
    <t>LI Managed Virtual Server (Intel)</t>
  </si>
  <si>
    <t>Service Tier</t>
  </si>
  <si>
    <t>x86 Virtual Server - Windows - Fully Managed</t>
  </si>
  <si>
    <t>Reporting Database Cluster</t>
  </si>
  <si>
    <t>Total Cost per Month</t>
  </si>
  <si>
    <t>Total Cost per Server per Month</t>
  </si>
  <si>
    <t>Cost                             per Month</t>
  </si>
  <si>
    <t>Windows Virtual Server</t>
  </si>
  <si>
    <t>Number of network ports to be used by the host server. (minimum of 1)</t>
  </si>
  <si>
    <t>Per Port</t>
  </si>
  <si>
    <t>Networking Cost per port</t>
  </si>
  <si>
    <t>4 x Intel Xeon E7-4860 12C 2.6 Ghz, 1 TB RAM, 32 GB USB Memory Key, 800 GB eXFlash Cache, 2 x 16GB dual-port HBA</t>
  </si>
  <si>
    <t>IBM x3850 X5 4-Socket Server,1 TB RAM, 800 GB eXFlash Cache (VMware ESXi Host)</t>
  </si>
  <si>
    <t>4 x Intel Xeon E7-4860 12C 2.6 Ghz, 1 TB RAM, 32 GB USB Memory Key, 800 GB SSD Flash, 2 x 16GB dual-port HBA</t>
  </si>
  <si>
    <t>IBM x3850 X5 4-Socket Server, 1 TB RAM, SSD Flash (VMware ESXi Host)</t>
  </si>
  <si>
    <t>4 x Intel Xeon E7-4860 12C 2.6 Ghz, 256 GB RAM, 200 GB SSD RAID 1 HDD, 800 GB eXFlash Cache, 2 x 8GB dual-port HBA</t>
  </si>
  <si>
    <t>IBM x3850 X5 4-Socket Server, 256 GB RAM, 800 GB eXFlash Cache</t>
  </si>
  <si>
    <t>4 x Intel Xeon E7-4860 12C 2.6 Ghz, 256 GB RAM, 200 GB SSD RAID 1 HDD, 800 GB SSD Flash, 2 x 8GB dual-port HBA</t>
  </si>
  <si>
    <t>IBM x3850 X5 4-Socket Server, 256 GB RAM, SSD Flash</t>
  </si>
  <si>
    <t>Intel Xeon E5-2603 6C 1.6 GHz, 16 GB RAM, 300 GB 10k RAID 1 HDD</t>
  </si>
  <si>
    <t>IBM x3650 M5 1-Socket Server</t>
  </si>
  <si>
    <t>Server Hardware</t>
  </si>
  <si>
    <t>IBM x3850 X5 4-Socket Server</t>
  </si>
  <si>
    <t>Service Tier costs includes cabinet, wiring, generator, power, cooling, KVM, firewall, UPS, fire suppression, &amp; system software (Tivoli &amp; TSM).</t>
  </si>
  <si>
    <t>IBM x3650 M5 2-Socket Server</t>
  </si>
  <si>
    <t>x86 Physical Server - Windows - Fully Managed</t>
  </si>
  <si>
    <t>Database Cluster</t>
  </si>
  <si>
    <t>Windows Physical Server</t>
  </si>
  <si>
    <t>Web Server</t>
  </si>
  <si>
    <t>Linux Virtual Server</t>
  </si>
  <si>
    <t>x86 Virtual Server - Linux - Fully Managed</t>
  </si>
  <si>
    <t>RedHat + Satellite (1-2 processors)</t>
  </si>
  <si>
    <t>RedHat + Satellite (3-4 processors)</t>
  </si>
  <si>
    <t>RedHat + Satellite (5-6 processors)</t>
  </si>
  <si>
    <t>RedHat + Satellite (6+ processors)</t>
  </si>
  <si>
    <t>Server Storage</t>
  </si>
  <si>
    <t>COTS / Solution Software</t>
  </si>
  <si>
    <t>Application Infrastruture Software</t>
  </si>
  <si>
    <t>CA's SiteMinder and IdentityMinder (IAM)</t>
  </si>
  <si>
    <t>FileNet Software</t>
  </si>
  <si>
    <t>System Center Operations Manager (SCOM)</t>
  </si>
  <si>
    <t>ServiceNow</t>
  </si>
  <si>
    <t>webMethods (wM)</t>
  </si>
  <si>
    <t>CentraSite Active SOA</t>
  </si>
  <si>
    <t>Adobe Experience Manager</t>
  </si>
  <si>
    <t>Business Objects Enterprise (BOE)</t>
  </si>
  <si>
    <t>Microsoft IIS</t>
  </si>
  <si>
    <t>MOVEit DMZ</t>
  </si>
  <si>
    <t>MOVEit Central</t>
  </si>
  <si>
    <t>Team Foundation Server (TFS)</t>
  </si>
  <si>
    <t>SharePoint</t>
  </si>
  <si>
    <t>Top Team</t>
  </si>
  <si>
    <t>Proposed Software Costs</t>
  </si>
  <si>
    <t>Proposed Software Maintenance Costs</t>
  </si>
  <si>
    <t>ex.  OPEX AS7200i</t>
  </si>
  <si>
    <t xml:space="preserve">Document Capture </t>
  </si>
  <si>
    <t>Proposed Hardware Maintenance Costs</t>
  </si>
  <si>
    <t>Proposed Hardware Acquistion Costs</t>
  </si>
  <si>
    <t xml:space="preserve">SERVER COST TEMPLATE </t>
  </si>
  <si>
    <t>SAMPLE SERVER COST</t>
  </si>
  <si>
    <t xml:space="preserve">Rate Card: Offerors should use one hour to estimate the costs for the Rate Card. </t>
  </si>
  <si>
    <t>Proposed Hardware and Software: Costs for proposed software must be entered in the appropriate sheet for the year proposed. (Years equal a twelve month period.)  Additional lines may be inserted as needed.</t>
  </si>
  <si>
    <t xml:space="preserve">Except for the Proposed Servers, Offeror should complete the yellow cells as applicable for their solution. </t>
  </si>
  <si>
    <t>Proposed Servers Instructions</t>
  </si>
  <si>
    <t>Add each of these configurations to the  "Proposed Servers" worksheet to build out the specific configuration the Offeror is proposing.</t>
  </si>
  <si>
    <t>Proposed Hardware Instructions</t>
  </si>
  <si>
    <t xml:space="preserve">Use this sheet for any proposed hardware that is NOT covered by the Proposed Servers worksheet. </t>
  </si>
  <si>
    <t>Proposed Hardware Acquisition Costs</t>
  </si>
  <si>
    <t>Proposed Software Acquisition Costs</t>
  </si>
  <si>
    <t xml:space="preserve">Filling in the Offeror Name in cell B3 above should automically add the Offeror Name to each sheet. Offerors must verify that the Offeror Name appears on all worksheets. </t>
  </si>
  <si>
    <t xml:space="preserve">Formulas are imbedded in the worksheets. Offerors must verify that all calculations, subtotal costs and grand total costs are accurate. </t>
  </si>
  <si>
    <t xml:space="preserve">Examples provided are for assistance only and are not required as part of your submission. Examples that do not apply to your submission should be removed. </t>
  </si>
  <si>
    <t>Deliverables Instructions</t>
  </si>
  <si>
    <t xml:space="preserve">It is expected that not all deliverables will apply to every year in the contract. For example, Solution Maintenance, Operations and Support would not apply until AFTER implementation. As such, some cells are not yellow. The Offeror should complete this worksheet based on their proposed project schedule. </t>
  </si>
  <si>
    <t>Optional Years</t>
  </si>
  <si>
    <t xml:space="preserve">Successful System and Component Integration Test Results
</t>
  </si>
  <si>
    <t>The Offeror is to use the server configuration templates, provided in the "Server Cost Template" worksheet, to build out the server configuration for their proposal.</t>
  </si>
  <si>
    <t>Project Manager</t>
  </si>
  <si>
    <t>Solution Architect</t>
  </si>
  <si>
    <t>Business Architect</t>
  </si>
  <si>
    <t>Data Architect</t>
  </si>
  <si>
    <t>Implementation Manager</t>
  </si>
  <si>
    <t>Senior Business Analyst</t>
  </si>
  <si>
    <t>Database Administrator</t>
  </si>
  <si>
    <t>Technical Solution Lead</t>
  </si>
  <si>
    <t>Data Migration Lead</t>
  </si>
  <si>
    <t>Testing Manager</t>
  </si>
  <si>
    <t>Project Scheduler</t>
  </si>
  <si>
    <t>Technical Writer</t>
  </si>
  <si>
    <t>Usability Testing Specialist</t>
  </si>
  <si>
    <t>Business Analyst</t>
  </si>
  <si>
    <t>Application Developer</t>
  </si>
  <si>
    <t>Use these templates to group the servers by function.  
For example, if the Offeror is proposing a web server configuration that consists of (four) 4 nodes, use one (1) copy of a template and for a database cluster, create another copy of the template that represents the servers for that configuration and add this to the overall solution.  Please review the worksheet "Sample Server Cost" to see these examples.</t>
  </si>
  <si>
    <t>The Offeror is responsible for ensuring that the formulas in the server configurations are correct as they are copied to the "Proposed Servers" worksheet.</t>
  </si>
  <si>
    <t xml:space="preserve">The items listed in Column A for the "Proposed Hardware" and "Proposed Software" worksheets are examples. Additional lines should be added to each sheet as needed to support the proposed solution.  </t>
  </si>
  <si>
    <t xml:space="preserve">"Summary" worksheet: Formulas are imbedded to link information from the respective worksheets to the "Summary" worksheet. Offerors must verify that all calculations, subtotal costs and grand total costs are accurate. </t>
  </si>
  <si>
    <t>Three server configuration templates are provided within the "Server Cost Template" worksheet to allow the Offeror to configure the hardware specifications that are needed for their proposal.  These templates are as follows:
•  Windows Virtual Server
•  Windows Physical Server
•  Linux Virtual Server</t>
  </si>
  <si>
    <t>APPENDIX H, Cost Matrix</t>
  </si>
  <si>
    <t xml:space="preserve">Proposed Servers, Hardware and Software: Each item must have a corresponding entry in Appendix W, DLI Offeror Proposed Software and Hardware. Specification and Quantities must match what is in Appendix W, DLI Offeror Proposed Software and Hardware. Any discrepancies will be adjusted in the Commonwealth's favor. </t>
  </si>
  <si>
    <t>Other Software - enter product name/description</t>
  </si>
  <si>
    <t>Total Optional Renewal Years</t>
  </si>
  <si>
    <t xml:space="preserve">Total Base Years </t>
  </si>
  <si>
    <t>Total Base &amp; Optional Renewal Years</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</si>
</sst>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7" formatCode="&quot;$&quot;#,##0.00_);\(&quot;$&quot;#,##0.00\)"/>
    <numFmt numFmtId="8" formatCode="&quot;$&quot;#,##0.00_);[Red]\(&quot;$&quot;#,##0.00\)"/>
    <numFmt numFmtId="44" formatCode="_(&quot;$&quot;* #,##0.00_);_(&quot;$&quot;* \(#,##0.00\);_(&quot;$&quot;* &quot;-&quot;??_);_(@_)"/>
    <numFmt numFmtId="43" formatCode="_(* #,##0.00_);_(* \(#,##0.00\);_(* &quot;-&quot;??_);_(@_)"/>
    <numFmt numFmtId="164" formatCode="&quot;$&quot;#,##0.00"/>
    <numFmt numFmtId="165" formatCode="_(&quot;$&quot;* #,##0_);_(&quot;$&quot;* \(#,##0\);_(&quot;$&quot;* &quot;-&quot;??_);_(@_)"/>
    <numFmt numFmtId="166" formatCode="&quot;$&quot;#,##0"/>
    <numFmt numFmtId="167" formatCode="_(* #,##0_);_(* \(#,##0\);_(* &quot;-&quot;??_);_(@_)"/>
  </numFmts>
  <fonts count="36" x14ac:knownFonts="1">
    <font>
      <sz val="10"/>
      <color theme="1"/>
      <name val="Verdana"/>
      <family val="2"/>
    </font>
    <font>
      <sz val="10"/>
      <color theme="1"/>
      <name val="Verdana"/>
      <family val="2"/>
    </font>
    <font>
      <b/>
      <sz val="11"/>
      <name val="Arial"/>
      <family val="2"/>
    </font>
    <font>
      <b/>
      <sz val="11"/>
      <color indexed="10"/>
      <name val="Arial"/>
      <family val="2"/>
    </font>
    <font>
      <sz val="10"/>
      <name val="Arial"/>
      <family val="2"/>
    </font>
    <font>
      <sz val="10"/>
      <name val="Calibri"/>
      <family val="2"/>
      <scheme val="minor"/>
    </font>
    <font>
      <sz val="12"/>
      <color rgb="FFFF0000"/>
      <name val="Calibri"/>
      <family val="2"/>
      <scheme val="minor"/>
    </font>
    <font>
      <sz val="11"/>
      <name val="Arial"/>
      <family val="2"/>
    </font>
    <font>
      <sz val="11"/>
      <color indexed="10"/>
      <name val="Arial"/>
      <family val="2"/>
    </font>
    <font>
      <sz val="11"/>
      <color theme="1"/>
      <name val="Verdana"/>
      <family val="2"/>
    </font>
    <font>
      <sz val="11"/>
      <color theme="1"/>
      <name val="Arial"/>
      <family val="2"/>
    </font>
    <font>
      <b/>
      <sz val="11"/>
      <color theme="1"/>
      <name val="Arial"/>
      <family val="2"/>
    </font>
    <font>
      <i/>
      <sz val="11"/>
      <name val="Arial"/>
      <family val="2"/>
    </font>
    <font>
      <b/>
      <sz val="11"/>
      <color rgb="FFFF0000"/>
      <name val="Arial"/>
      <family val="2"/>
    </font>
    <font>
      <b/>
      <sz val="18"/>
      <name val="Arial"/>
      <family val="2"/>
    </font>
    <font>
      <b/>
      <sz val="18"/>
      <color theme="1"/>
      <name val="Arial"/>
      <family val="2"/>
    </font>
    <font>
      <sz val="10"/>
      <color theme="0"/>
      <name val="Verdana"/>
      <family val="2"/>
    </font>
    <font>
      <sz val="11"/>
      <color rgb="FFFF0000"/>
      <name val="Arial"/>
      <family val="2"/>
    </font>
    <font>
      <sz val="11"/>
      <color theme="0"/>
      <name val="Arial"/>
      <family val="2"/>
    </font>
    <font>
      <b/>
      <sz val="11"/>
      <color theme="0"/>
      <name val="Arial"/>
      <family val="2"/>
    </font>
    <font>
      <sz val="10"/>
      <name val="Verdana"/>
      <family val="2"/>
    </font>
    <font>
      <b/>
      <sz val="14"/>
      <name val="Arial"/>
      <family val="2"/>
    </font>
    <font>
      <b/>
      <u/>
      <sz val="11"/>
      <name val="Arial"/>
      <family val="2"/>
    </font>
    <font>
      <u/>
      <sz val="11"/>
      <name val="Arial"/>
      <family val="2"/>
    </font>
    <font>
      <sz val="14"/>
      <color theme="1"/>
      <name val="Arial"/>
      <family val="2"/>
    </font>
    <font>
      <sz val="14"/>
      <name val="Arial"/>
      <family val="2"/>
    </font>
    <font>
      <sz val="14"/>
      <color theme="1"/>
      <name val="Verdana"/>
      <family val="2"/>
    </font>
    <font>
      <sz val="10"/>
      <color rgb="FFFF0000"/>
      <name val="Verdana"/>
      <family val="2"/>
    </font>
    <font>
      <b/>
      <sz val="11"/>
      <color theme="0"/>
      <name val="Calibri"/>
      <family val="2"/>
      <scheme val="minor"/>
    </font>
    <font>
      <sz val="11"/>
      <color indexed="8"/>
      <name val="Calibri"/>
      <family val="2"/>
    </font>
    <font>
      <sz val="11"/>
      <color theme="1"/>
      <name val="Calibri"/>
      <family val="2"/>
      <scheme val="minor"/>
    </font>
    <font>
      <b/>
      <sz val="11"/>
      <color theme="1"/>
      <name val="Calibri"/>
      <family val="2"/>
      <scheme val="minor"/>
    </font>
    <font>
      <sz val="11"/>
      <name val="Calibri"/>
      <family val="2"/>
      <scheme val="minor"/>
    </font>
    <font>
      <b/>
      <sz val="11"/>
      <color rgb="FF000000"/>
      <name val="Arial"/>
      <family val="2"/>
    </font>
    <font>
      <sz val="11"/>
      <color rgb="FF000000"/>
      <name val="Arial"/>
      <family val="2"/>
    </font>
    <font>
      <b/>
      <sz val="14"/>
      <color theme="1"/>
      <name val="Arial"/>
      <family val="2"/>
    </font>
  </fonts>
  <fills count="28">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indexed="51"/>
        <bgColor indexed="64"/>
      </patternFill>
    </fill>
    <fill>
      <patternFill patternType="solid">
        <fgColor indexed="22"/>
        <bgColor indexed="64"/>
      </patternFill>
    </fill>
    <fill>
      <patternFill patternType="solid">
        <fgColor indexed="40"/>
        <bgColor indexed="64"/>
      </patternFill>
    </fill>
    <fill>
      <patternFill patternType="solid">
        <fgColor theme="3" tint="0.59999389629810485"/>
        <bgColor indexed="64"/>
      </patternFill>
    </fill>
    <fill>
      <patternFill patternType="solid">
        <fgColor theme="3" tint="0.59996337778862885"/>
        <bgColor indexed="64"/>
      </patternFill>
    </fill>
    <fill>
      <patternFill patternType="solid">
        <fgColor theme="0" tint="-0.14996795556505021"/>
        <bgColor indexed="64"/>
      </patternFill>
    </fill>
    <fill>
      <patternFill patternType="solid">
        <fgColor theme="0" tint="-0.24994659260841701"/>
        <bgColor indexed="64"/>
      </patternFill>
    </fill>
    <fill>
      <patternFill patternType="solid">
        <fgColor theme="0"/>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99CCFF"/>
        <bgColor indexed="64"/>
      </patternFill>
    </fill>
    <fill>
      <patternFill patternType="solid">
        <fgColor theme="6" tint="0.39997558519241921"/>
        <bgColor indexed="64"/>
      </patternFill>
    </fill>
    <fill>
      <patternFill patternType="solid">
        <fgColor rgb="FF0070C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FFFF99"/>
        <bgColor indexed="64"/>
      </patternFill>
    </fill>
    <fill>
      <patternFill patternType="solid">
        <fgColor rgb="FF002060"/>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00CCFF"/>
        <bgColor indexed="64"/>
      </patternFill>
    </fill>
    <fill>
      <patternFill patternType="solid">
        <fgColor theme="0" tint="-0.499984740745262"/>
        <bgColor indexed="64"/>
      </patternFill>
    </fill>
    <fill>
      <patternFill patternType="solid">
        <fgColor rgb="FFFFFF00"/>
        <bgColor indexed="64"/>
      </patternFill>
    </fill>
    <fill>
      <patternFill patternType="solid">
        <fgColor theme="1" tint="4.9989318521683403E-2"/>
        <bgColor indexed="64"/>
      </patternFill>
    </fill>
  </fills>
  <borders count="1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theme="0"/>
      </top>
      <bottom/>
      <diagonal/>
    </border>
    <border>
      <left style="thin">
        <color indexed="64"/>
      </left>
      <right/>
      <top style="thin">
        <color indexed="64"/>
      </top>
      <bottom/>
      <diagonal/>
    </border>
    <border>
      <left style="thin">
        <color theme="0"/>
      </left>
      <right style="thin">
        <color theme="0"/>
      </right>
      <top style="thin">
        <color theme="0"/>
      </top>
      <bottom/>
      <diagonal/>
    </border>
    <border>
      <left style="thin">
        <color indexed="64"/>
      </left>
      <right/>
      <top/>
      <bottom style="thin">
        <color indexed="64"/>
      </bottom>
      <diagonal/>
    </border>
  </borders>
  <cellStyleXfs count="10">
    <xf numFmtId="0" fontId="0" fillId="0" borderId="0"/>
    <xf numFmtId="44" fontId="1" fillId="0" borderId="0" applyFont="0" applyFill="0" applyBorder="0" applyAlignment="0" applyProtection="0"/>
    <xf numFmtId="0" fontId="4" fillId="0" borderId="0"/>
    <xf numFmtId="0" fontId="4" fillId="0" borderId="0"/>
    <xf numFmtId="44" fontId="4" fillId="0" borderId="0" applyFont="0" applyFill="0" applyBorder="0" applyAlignment="0" applyProtection="0"/>
    <xf numFmtId="43" fontId="1" fillId="0" borderId="0" applyFont="0" applyFill="0" applyBorder="0" applyAlignment="0" applyProtection="0"/>
    <xf numFmtId="44" fontId="29" fillId="0" borderId="0" applyFont="0" applyFill="0" applyBorder="0" applyAlignment="0" applyProtection="0"/>
    <xf numFmtId="0" fontId="30" fillId="0" borderId="0"/>
    <xf numFmtId="0" fontId="1" fillId="0" borderId="0"/>
    <xf numFmtId="44" fontId="30" fillId="0" borderId="0" applyFont="0" applyFill="0" applyBorder="0" applyAlignment="0" applyProtection="0"/>
  </cellStyleXfs>
  <cellXfs count="411">
    <xf numFmtId="0" fontId="0" fillId="0" borderId="0" xfId="0"/>
    <xf numFmtId="0" fontId="5" fillId="0" borderId="0" xfId="0" applyFont="1" applyProtection="1"/>
    <xf numFmtId="0" fontId="6" fillId="0" borderId="0" xfId="0" applyFont="1" applyProtection="1"/>
    <xf numFmtId="0" fontId="7" fillId="0" borderId="0" xfId="0" applyFont="1" applyAlignment="1" applyProtection="1">
      <alignment horizontal="left"/>
    </xf>
    <xf numFmtId="0" fontId="9" fillId="0" borderId="0" xfId="0" applyFont="1"/>
    <xf numFmtId="0" fontId="9" fillId="0" borderId="0" xfId="0" applyFont="1" applyAlignment="1">
      <alignment horizontal="center"/>
    </xf>
    <xf numFmtId="0" fontId="7" fillId="0" borderId="0" xfId="0" applyFont="1" applyProtection="1"/>
    <xf numFmtId="0" fontId="10" fillId="0" borderId="0" xfId="0" applyFont="1"/>
    <xf numFmtId="0" fontId="7" fillId="2" borderId="2" xfId="0" applyFont="1" applyFill="1" applyBorder="1" applyAlignment="1" applyProtection="1">
      <alignment horizontal="center"/>
    </xf>
    <xf numFmtId="0" fontId="7" fillId="2" borderId="2" xfId="0" applyFont="1" applyFill="1" applyBorder="1" applyAlignment="1" applyProtection="1">
      <alignment horizontal="center" wrapText="1"/>
    </xf>
    <xf numFmtId="0" fontId="7" fillId="0" borderId="0" xfId="0" applyFont="1"/>
    <xf numFmtId="0" fontId="10" fillId="0" borderId="2" xfId="0" applyFont="1" applyBorder="1"/>
    <xf numFmtId="44" fontId="10" fillId="0" borderId="2" xfId="1" applyFont="1" applyBorder="1"/>
    <xf numFmtId="164" fontId="10" fillId="0" borderId="0" xfId="0" applyNumberFormat="1" applyFont="1"/>
    <xf numFmtId="0" fontId="7" fillId="0" borderId="0" xfId="2" applyFont="1" applyBorder="1" applyAlignment="1">
      <alignment horizontal="left" wrapText="1"/>
    </xf>
    <xf numFmtId="164" fontId="7" fillId="0" borderId="0" xfId="2" applyNumberFormat="1" applyFont="1" applyBorder="1" applyAlignment="1">
      <alignment horizontal="left" wrapText="1"/>
    </xf>
    <xf numFmtId="164" fontId="7" fillId="0" borderId="0" xfId="2" applyNumberFormat="1" applyFont="1" applyBorder="1" applyAlignment="1">
      <alignment horizontal="center" wrapText="1"/>
    </xf>
    <xf numFmtId="0" fontId="7" fillId="0" borderId="0" xfId="2" applyFont="1" applyAlignment="1"/>
    <xf numFmtId="0" fontId="7" fillId="0" borderId="0" xfId="2" applyFont="1" applyBorder="1" applyAlignment="1">
      <alignment wrapText="1"/>
    </xf>
    <xf numFmtId="164" fontId="7" fillId="0" borderId="0" xfId="2" applyNumberFormat="1" applyFont="1" applyBorder="1" applyAlignment="1">
      <alignment wrapText="1"/>
    </xf>
    <xf numFmtId="0" fontId="12" fillId="0" borderId="0" xfId="2" applyFont="1" applyFill="1" applyBorder="1" applyAlignment="1">
      <alignment horizontal="center"/>
    </xf>
    <xf numFmtId="0" fontId="2" fillId="7" borderId="2" xfId="0" applyFont="1" applyFill="1" applyBorder="1" applyAlignment="1" applyProtection="1">
      <alignment horizontal="left"/>
    </xf>
    <xf numFmtId="0" fontId="2" fillId="8" borderId="2" xfId="0" applyFont="1" applyFill="1" applyBorder="1" applyAlignment="1" applyProtection="1">
      <alignment horizontal="center" wrapText="1"/>
    </xf>
    <xf numFmtId="0" fontId="7" fillId="0" borderId="2" xfId="0" applyFont="1" applyFill="1" applyBorder="1" applyAlignment="1" applyProtection="1">
      <alignment horizontal="center"/>
    </xf>
    <xf numFmtId="164" fontId="7" fillId="9" borderId="2" xfId="0" applyNumberFormat="1" applyFont="1" applyFill="1" applyBorder="1" applyAlignment="1" applyProtection="1">
      <alignment horizontal="center"/>
    </xf>
    <xf numFmtId="0" fontId="7" fillId="0" borderId="0" xfId="0" applyFont="1" applyFill="1" applyBorder="1" applyAlignment="1" applyProtection="1">
      <alignment horizontal="center"/>
    </xf>
    <xf numFmtId="164" fontId="7" fillId="10" borderId="2" xfId="0" applyNumberFormat="1" applyFont="1" applyFill="1" applyBorder="1" applyAlignment="1" applyProtection="1">
      <alignment horizontal="center"/>
    </xf>
    <xf numFmtId="0" fontId="2" fillId="7" borderId="2" xfId="0" applyFont="1" applyFill="1" applyBorder="1" applyAlignment="1" applyProtection="1">
      <alignment horizontal="center" wrapText="1"/>
    </xf>
    <xf numFmtId="0" fontId="2" fillId="2" borderId="2" xfId="0" applyFont="1" applyFill="1" applyBorder="1"/>
    <xf numFmtId="44" fontId="2" fillId="2" borderId="2" xfId="1" applyFont="1" applyFill="1" applyBorder="1" applyAlignment="1">
      <alignment horizontal="center"/>
    </xf>
    <xf numFmtId="0" fontId="2" fillId="12" borderId="2" xfId="0" applyFont="1" applyFill="1" applyBorder="1" applyAlignment="1">
      <alignment horizontal="center"/>
    </xf>
    <xf numFmtId="44" fontId="2" fillId="12" borderId="2" xfId="1" applyFont="1" applyFill="1" applyBorder="1" applyAlignment="1">
      <alignment horizontal="center"/>
    </xf>
    <xf numFmtId="0" fontId="2" fillId="13" borderId="2" xfId="0" applyFont="1" applyFill="1" applyBorder="1" applyAlignment="1">
      <alignment horizontal="center"/>
    </xf>
    <xf numFmtId="0" fontId="7" fillId="0" borderId="2" xfId="0" applyFont="1" applyFill="1" applyBorder="1" applyAlignment="1">
      <alignment horizontal="center" vertical="center"/>
    </xf>
    <xf numFmtId="0" fontId="7" fillId="0" borderId="2" xfId="0" applyFont="1" applyFill="1" applyBorder="1"/>
    <xf numFmtId="44" fontId="7" fillId="0" borderId="2" xfId="1" applyFont="1" applyFill="1" applyBorder="1" applyProtection="1">
      <protection locked="0"/>
    </xf>
    <xf numFmtId="0" fontId="2" fillId="0" borderId="0" xfId="0" applyFont="1"/>
    <xf numFmtId="0" fontId="7" fillId="0" borderId="0" xfId="0" applyFont="1" applyAlignment="1">
      <alignment horizontal="left"/>
    </xf>
    <xf numFmtId="0" fontId="7" fillId="0" borderId="0" xfId="0" applyFont="1" applyAlignment="1">
      <alignment horizontal="left" wrapText="1"/>
    </xf>
    <xf numFmtId="0" fontId="10" fillId="0" borderId="0" xfId="0" applyFont="1" applyAlignment="1">
      <alignment vertical="top"/>
    </xf>
    <xf numFmtId="0" fontId="10" fillId="0" borderId="0" xfId="0" applyFont="1" applyAlignment="1">
      <alignment vertical="top" wrapText="1"/>
    </xf>
    <xf numFmtId="0" fontId="2" fillId="13" borderId="5" xfId="0" applyFont="1" applyFill="1" applyBorder="1" applyAlignment="1">
      <alignment horizontal="center"/>
    </xf>
    <xf numFmtId="0" fontId="0" fillId="0" borderId="0" xfId="0" applyFill="1"/>
    <xf numFmtId="0" fontId="0" fillId="0" borderId="2" xfId="0" applyBorder="1" applyAlignment="1">
      <alignment wrapText="1"/>
    </xf>
    <xf numFmtId="0" fontId="7" fillId="0" borderId="2" xfId="0" applyFont="1" applyBorder="1" applyAlignment="1">
      <alignment horizontal="left" vertical="top"/>
    </xf>
    <xf numFmtId="0" fontId="7" fillId="0" borderId="2" xfId="0" applyFont="1" applyBorder="1"/>
    <xf numFmtId="0" fontId="10" fillId="0" borderId="2" xfId="0" applyFont="1" applyBorder="1" applyAlignment="1">
      <alignment vertical="top"/>
    </xf>
    <xf numFmtId="0" fontId="7" fillId="0" borderId="2" xfId="0" applyFont="1" applyBorder="1" applyAlignment="1">
      <alignment vertical="top"/>
    </xf>
    <xf numFmtId="0" fontId="10" fillId="0" borderId="2" xfId="0" applyFont="1" applyFill="1" applyBorder="1" applyAlignment="1">
      <alignment vertical="top"/>
    </xf>
    <xf numFmtId="0" fontId="2" fillId="11" borderId="2" xfId="0" applyFont="1" applyFill="1" applyBorder="1" applyAlignment="1" applyProtection="1">
      <alignment vertical="top"/>
    </xf>
    <xf numFmtId="0" fontId="2" fillId="0" borderId="2" xfId="0" applyFont="1" applyBorder="1" applyAlignment="1" applyProtection="1">
      <alignment vertical="top" wrapText="1"/>
    </xf>
    <xf numFmtId="0" fontId="2" fillId="0" borderId="2" xfId="0" applyFont="1" applyFill="1" applyBorder="1" applyAlignment="1">
      <alignment vertical="top" wrapText="1"/>
    </xf>
    <xf numFmtId="0" fontId="2" fillId="15" borderId="2" xfId="0" applyFont="1" applyFill="1" applyBorder="1" applyAlignment="1">
      <alignment vertical="top" wrapText="1"/>
    </xf>
    <xf numFmtId="0" fontId="13" fillId="0" borderId="2" xfId="0" applyFont="1" applyFill="1" applyBorder="1" applyAlignment="1">
      <alignment vertical="top" wrapText="1"/>
    </xf>
    <xf numFmtId="0" fontId="2" fillId="17" borderId="2" xfId="0" applyFont="1" applyFill="1" applyBorder="1" applyAlignment="1">
      <alignment vertical="top" wrapText="1"/>
    </xf>
    <xf numFmtId="0" fontId="10" fillId="0" borderId="2" xfId="0" applyFont="1" applyBorder="1" applyAlignment="1">
      <alignment vertical="top" wrapText="1"/>
    </xf>
    <xf numFmtId="0" fontId="10" fillId="15" borderId="2" xfId="0" applyFont="1" applyFill="1" applyBorder="1" applyAlignment="1">
      <alignment vertical="top" wrapText="1"/>
    </xf>
    <xf numFmtId="0" fontId="10" fillId="0" borderId="2" xfId="0" applyFont="1" applyFill="1" applyBorder="1" applyAlignment="1">
      <alignment vertical="top" wrapText="1"/>
    </xf>
    <xf numFmtId="0" fontId="17" fillId="0" borderId="2" xfId="0" applyFont="1" applyBorder="1" applyAlignment="1">
      <alignment vertical="top" wrapText="1"/>
    </xf>
    <xf numFmtId="0" fontId="10" fillId="17" borderId="2" xfId="0" applyFont="1" applyFill="1" applyBorder="1" applyAlignment="1">
      <alignment vertical="top" wrapText="1"/>
    </xf>
    <xf numFmtId="165" fontId="7" fillId="11" borderId="2" xfId="1" applyNumberFormat="1" applyFont="1" applyFill="1" applyBorder="1" applyAlignment="1" applyProtection="1">
      <alignment vertical="top"/>
    </xf>
    <xf numFmtId="165" fontId="2" fillId="15" borderId="2" xfId="1" applyNumberFormat="1" applyFont="1" applyFill="1" applyBorder="1" applyAlignment="1" applyProtection="1">
      <alignment vertical="top"/>
    </xf>
    <xf numFmtId="165" fontId="2" fillId="15" borderId="2" xfId="1" applyNumberFormat="1" applyFont="1" applyFill="1" applyBorder="1" applyAlignment="1">
      <alignment vertical="top"/>
    </xf>
    <xf numFmtId="165" fontId="7" fillId="18" borderId="2" xfId="1" applyNumberFormat="1" applyFont="1" applyFill="1" applyBorder="1" applyAlignment="1" applyProtection="1">
      <alignment vertical="top"/>
    </xf>
    <xf numFmtId="165" fontId="10" fillId="18" borderId="2" xfId="1" applyNumberFormat="1" applyFont="1" applyFill="1" applyBorder="1" applyAlignment="1">
      <alignment vertical="top"/>
    </xf>
    <xf numFmtId="0" fontId="2" fillId="18" borderId="2" xfId="0" applyFont="1" applyFill="1" applyBorder="1" applyAlignment="1">
      <alignment vertical="top" wrapText="1"/>
    </xf>
    <xf numFmtId="44" fontId="7" fillId="18" borderId="2" xfId="1" applyFont="1" applyFill="1" applyBorder="1" applyAlignment="1" applyProtection="1">
      <alignment vertical="top"/>
    </xf>
    <xf numFmtId="44" fontId="2" fillId="18" borderId="2" xfId="1" applyFont="1" applyFill="1" applyBorder="1" applyAlignment="1">
      <alignment vertical="top"/>
    </xf>
    <xf numFmtId="0" fontId="13" fillId="18" borderId="2" xfId="0" applyFont="1" applyFill="1" applyBorder="1" applyAlignment="1">
      <alignment vertical="top" wrapText="1"/>
    </xf>
    <xf numFmtId="0" fontId="2" fillId="18" borderId="2" xfId="0" applyFont="1" applyFill="1" applyBorder="1" applyAlignment="1" applyProtection="1">
      <alignment vertical="top" wrapText="1"/>
    </xf>
    <xf numFmtId="44" fontId="10" fillId="18" borderId="2" xfId="1" applyFont="1" applyFill="1" applyBorder="1" applyAlignment="1">
      <alignment vertical="top"/>
    </xf>
    <xf numFmtId="0" fontId="2" fillId="18" borderId="2" xfId="0" applyFont="1" applyFill="1" applyBorder="1" applyAlignment="1">
      <alignment vertical="top"/>
    </xf>
    <xf numFmtId="165" fontId="2" fillId="17" borderId="2" xfId="1" applyNumberFormat="1" applyFont="1" applyFill="1" applyBorder="1" applyAlignment="1" applyProtection="1">
      <alignment vertical="top"/>
    </xf>
    <xf numFmtId="0" fontId="10" fillId="0" borderId="0" xfId="0" applyFont="1" applyBorder="1"/>
    <xf numFmtId="0" fontId="0" fillId="0" borderId="2" xfId="0" applyBorder="1"/>
    <xf numFmtId="0" fontId="15" fillId="0" borderId="2" xfId="0" applyFont="1" applyBorder="1"/>
    <xf numFmtId="0" fontId="10" fillId="0" borderId="5" xfId="0" applyFont="1" applyBorder="1"/>
    <xf numFmtId="44" fontId="10" fillId="0" borderId="5" xfId="1" applyFont="1" applyBorder="1"/>
    <xf numFmtId="0" fontId="0" fillId="0" borderId="0" xfId="0" applyBorder="1"/>
    <xf numFmtId="165" fontId="0" fillId="0" borderId="0" xfId="1" applyNumberFormat="1" applyFont="1" applyBorder="1"/>
    <xf numFmtId="44" fontId="10" fillId="0" borderId="0" xfId="0" applyNumberFormat="1" applyFont="1" applyBorder="1"/>
    <xf numFmtId="7" fontId="7" fillId="19" borderId="2" xfId="1" applyNumberFormat="1" applyFont="1" applyFill="1" applyBorder="1" applyAlignment="1" applyProtection="1">
      <alignment horizontal="center" vertical="center"/>
      <protection locked="0"/>
    </xf>
    <xf numFmtId="0" fontId="7" fillId="19" borderId="0" xfId="0" applyFont="1" applyFill="1" applyAlignment="1" applyProtection="1">
      <alignment horizontal="left"/>
      <protection locked="0"/>
    </xf>
    <xf numFmtId="164" fontId="7" fillId="0" borderId="2" xfId="0" applyNumberFormat="1" applyFont="1" applyFill="1" applyBorder="1" applyAlignment="1">
      <alignment horizontal="right" vertical="center"/>
    </xf>
    <xf numFmtId="0" fontId="20" fillId="0" borderId="0" xfId="0" applyFont="1" applyFill="1"/>
    <xf numFmtId="0" fontId="20" fillId="0" borderId="0" xfId="0" applyFont="1"/>
    <xf numFmtId="1" fontId="7" fillId="22" borderId="2" xfId="0" applyNumberFormat="1" applyFont="1" applyFill="1" applyBorder="1" applyAlignment="1">
      <alignment horizontal="right" vertical="center"/>
    </xf>
    <xf numFmtId="164" fontId="7" fillId="22" borderId="2" xfId="0" applyNumberFormat="1" applyFont="1" applyFill="1" applyBorder="1" applyAlignment="1">
      <alignment horizontal="right" vertical="center"/>
    </xf>
    <xf numFmtId="1" fontId="7" fillId="0" borderId="2" xfId="0" applyNumberFormat="1" applyFont="1" applyFill="1" applyBorder="1" applyAlignment="1">
      <alignment vertical="center"/>
    </xf>
    <xf numFmtId="164" fontId="7" fillId="0" borderId="2" xfId="0" applyNumberFormat="1" applyFont="1" applyFill="1" applyBorder="1" applyAlignment="1">
      <alignment vertical="center"/>
    </xf>
    <xf numFmtId="164" fontId="7" fillId="0" borderId="2" xfId="0" applyNumberFormat="1" applyFont="1" applyFill="1" applyBorder="1" applyAlignment="1">
      <alignment vertical="center" wrapText="1"/>
    </xf>
    <xf numFmtId="1" fontId="7" fillId="0" borderId="2" xfId="0" applyNumberFormat="1" applyFont="1" applyFill="1" applyBorder="1" applyAlignment="1">
      <alignment horizontal="right" vertical="center"/>
    </xf>
    <xf numFmtId="0" fontId="2" fillId="14" borderId="2" xfId="0" applyFont="1" applyFill="1" applyBorder="1" applyAlignment="1" applyProtection="1">
      <alignment wrapText="1"/>
    </xf>
    <xf numFmtId="0" fontId="7" fillId="14" borderId="2" xfId="0" applyFont="1" applyFill="1" applyBorder="1" applyAlignment="1" applyProtection="1">
      <alignment horizontal="left" wrapText="1"/>
    </xf>
    <xf numFmtId="0" fontId="10" fillId="14" borderId="2" xfId="0" applyFont="1" applyFill="1" applyBorder="1"/>
    <xf numFmtId="0" fontId="7" fillId="14" borderId="2" xfId="0" applyFont="1" applyFill="1" applyBorder="1" applyAlignment="1" applyProtection="1">
      <alignment horizontal="left"/>
    </xf>
    <xf numFmtId="0" fontId="10" fillId="16" borderId="2" xfId="0" applyFont="1" applyFill="1" applyBorder="1" applyAlignment="1">
      <alignment horizontal="center"/>
    </xf>
    <xf numFmtId="0" fontId="3" fillId="2" borderId="2" xfId="3" applyFont="1" applyFill="1" applyBorder="1" applyAlignment="1">
      <alignment horizontal="center" vertical="center" wrapText="1"/>
    </xf>
    <xf numFmtId="0" fontId="3" fillId="0" borderId="2" xfId="3" applyFont="1" applyFill="1" applyBorder="1" applyAlignment="1">
      <alignment horizontal="center" vertical="center" wrapText="1"/>
    </xf>
    <xf numFmtId="164" fontId="8" fillId="0" borderId="2" xfId="4" applyNumberFormat="1" applyFont="1" applyFill="1" applyBorder="1" applyAlignment="1">
      <alignment horizontal="center" vertical="center" wrapText="1"/>
    </xf>
    <xf numFmtId="0" fontId="2" fillId="0" borderId="2" xfId="0" applyFont="1" applyFill="1" applyBorder="1"/>
    <xf numFmtId="0" fontId="7" fillId="0" borderId="2" xfId="3" applyFont="1" applyFill="1" applyBorder="1" applyAlignment="1">
      <alignment wrapText="1"/>
    </xf>
    <xf numFmtId="0" fontId="10" fillId="0" borderId="2" xfId="0" applyFont="1" applyFill="1" applyBorder="1" applyAlignment="1">
      <alignment horizontal="left"/>
    </xf>
    <xf numFmtId="164" fontId="10" fillId="0" borderId="2" xfId="0" applyNumberFormat="1" applyFont="1" applyFill="1" applyBorder="1" applyAlignment="1">
      <alignment horizontal="left"/>
    </xf>
    <xf numFmtId="0" fontId="2" fillId="0" borderId="2" xfId="0" applyFont="1" applyFill="1" applyBorder="1" applyAlignment="1">
      <alignment horizontal="left"/>
    </xf>
    <xf numFmtId="166" fontId="7" fillId="0" borderId="2" xfId="4" applyNumberFormat="1" applyFont="1" applyFill="1" applyBorder="1" applyAlignment="1">
      <alignment vertical="center" wrapText="1"/>
    </xf>
    <xf numFmtId="0" fontId="22" fillId="0" borderId="2" xfId="3" applyFont="1" applyFill="1" applyBorder="1" applyAlignment="1">
      <alignment horizontal="center" wrapText="1"/>
    </xf>
    <xf numFmtId="166" fontId="7" fillId="0" borderId="2" xfId="0" applyNumberFormat="1" applyFont="1" applyFill="1" applyBorder="1" applyAlignment="1">
      <alignment vertical="center"/>
    </xf>
    <xf numFmtId="0" fontId="21" fillId="5" borderId="2" xfId="0" applyFont="1" applyFill="1" applyBorder="1" applyAlignment="1">
      <alignment horizontal="left"/>
    </xf>
    <xf numFmtId="0" fontId="24" fillId="5" borderId="2" xfId="0" applyFont="1" applyFill="1" applyBorder="1" applyAlignment="1">
      <alignment horizontal="left"/>
    </xf>
    <xf numFmtId="164" fontId="24" fillId="5" borderId="2" xfId="0" applyNumberFormat="1" applyFont="1" applyFill="1" applyBorder="1" applyAlignment="1">
      <alignment horizontal="left"/>
    </xf>
    <xf numFmtId="166" fontId="24" fillId="5" borderId="2" xfId="0" applyNumberFormat="1" applyFont="1" applyFill="1" applyBorder="1" applyAlignment="1">
      <alignment horizontal="right"/>
    </xf>
    <xf numFmtId="0" fontId="21" fillId="6" borderId="2" xfId="0" applyFont="1" applyFill="1" applyBorder="1" applyAlignment="1">
      <alignment horizontal="left"/>
    </xf>
    <xf numFmtId="0" fontId="24" fillId="6" borderId="2" xfId="0" applyFont="1" applyFill="1" applyBorder="1" applyAlignment="1">
      <alignment horizontal="left"/>
    </xf>
    <xf numFmtId="164" fontId="24" fillId="6" borderId="2" xfId="0" applyNumberFormat="1" applyFont="1" applyFill="1" applyBorder="1" applyAlignment="1">
      <alignment horizontal="left"/>
    </xf>
    <xf numFmtId="166" fontId="24" fillId="6" borderId="2" xfId="0" applyNumberFormat="1" applyFont="1" applyFill="1" applyBorder="1" applyAlignment="1">
      <alignment horizontal="right"/>
    </xf>
    <xf numFmtId="0" fontId="21" fillId="22" borderId="2" xfId="0" applyFont="1" applyFill="1" applyBorder="1"/>
    <xf numFmtId="0" fontId="19" fillId="16" borderId="2" xfId="0" applyFont="1" applyFill="1" applyBorder="1" applyAlignment="1">
      <alignment horizontal="center"/>
    </xf>
    <xf numFmtId="0" fontId="7" fillId="2" borderId="2" xfId="2" applyFont="1" applyFill="1" applyBorder="1" applyAlignment="1">
      <alignment horizontal="center" wrapText="1"/>
    </xf>
    <xf numFmtId="164" fontId="7" fillId="0" borderId="0" xfId="0" applyNumberFormat="1" applyFont="1"/>
    <xf numFmtId="164" fontId="7" fillId="2" borderId="2" xfId="1" applyNumberFormat="1" applyFont="1" applyFill="1" applyBorder="1" applyAlignment="1">
      <alignment horizontal="center" wrapText="1"/>
    </xf>
    <xf numFmtId="164" fontId="7" fillId="2" borderId="2" xfId="1" applyNumberFormat="1" applyFont="1" applyFill="1" applyBorder="1" applyAlignment="1">
      <alignment horizontal="center"/>
    </xf>
    <xf numFmtId="0" fontId="16" fillId="0" borderId="0" xfId="0" applyFont="1"/>
    <xf numFmtId="166" fontId="18" fillId="0" borderId="2" xfId="0" applyNumberFormat="1" applyFont="1" applyFill="1" applyBorder="1" applyAlignment="1">
      <alignment vertical="center"/>
    </xf>
    <xf numFmtId="0" fontId="16" fillId="0" borderId="0" xfId="0" applyFont="1" applyFill="1"/>
    <xf numFmtId="0" fontId="12" fillId="0" borderId="0" xfId="2" applyFont="1" applyFill="1" applyBorder="1" applyAlignment="1">
      <alignment horizontal="center" wrapText="1"/>
    </xf>
    <xf numFmtId="0" fontId="26" fillId="0" borderId="0" xfId="0" applyFont="1"/>
    <xf numFmtId="0" fontId="26" fillId="0" borderId="0" xfId="0" applyFont="1" applyFill="1"/>
    <xf numFmtId="166" fontId="25" fillId="23" borderId="2" xfId="4" applyNumberFormat="1" applyFont="1" applyFill="1" applyBorder="1" applyAlignment="1">
      <alignment vertical="center" wrapText="1"/>
    </xf>
    <xf numFmtId="166" fontId="25" fillId="24" borderId="2" xfId="4" applyNumberFormat="1" applyFont="1" applyFill="1" applyBorder="1" applyAlignment="1">
      <alignment vertical="center" wrapText="1"/>
    </xf>
    <xf numFmtId="0" fontId="7" fillId="14" borderId="2" xfId="0" applyFont="1" applyFill="1" applyBorder="1" applyAlignment="1" applyProtection="1">
      <alignment wrapText="1"/>
    </xf>
    <xf numFmtId="0" fontId="7" fillId="14" borderId="2" xfId="0" applyFont="1" applyFill="1" applyBorder="1"/>
    <xf numFmtId="0" fontId="18" fillId="20" borderId="2" xfId="0" applyFont="1" applyFill="1" applyBorder="1" applyAlignment="1"/>
    <xf numFmtId="164" fontId="7" fillId="2" borderId="2" xfId="4" applyNumberFormat="1" applyFont="1" applyFill="1" applyBorder="1" applyAlignment="1">
      <alignment horizontal="center" wrapText="1"/>
    </xf>
    <xf numFmtId="0" fontId="7" fillId="0" borderId="2" xfId="2" applyFont="1" applyFill="1" applyBorder="1" applyAlignment="1">
      <alignment horizontal="center" wrapText="1"/>
    </xf>
    <xf numFmtId="1" fontId="7" fillId="4" borderId="2" xfId="0" applyNumberFormat="1" applyFont="1" applyFill="1" applyBorder="1" applyAlignment="1">
      <alignment horizontal="right" vertical="center"/>
    </xf>
    <xf numFmtId="166" fontId="7" fillId="4" borderId="2" xfId="0" applyNumberFormat="1" applyFont="1" applyFill="1" applyBorder="1" applyAlignment="1">
      <alignment vertical="center"/>
    </xf>
    <xf numFmtId="0" fontId="25" fillId="5" borderId="2" xfId="0" applyFont="1" applyFill="1" applyBorder="1" applyAlignment="1">
      <alignment horizontal="left"/>
    </xf>
    <xf numFmtId="166" fontId="25" fillId="5" borderId="2" xfId="0" applyNumberFormat="1" applyFont="1" applyFill="1" applyBorder="1" applyAlignment="1"/>
    <xf numFmtId="0" fontId="7" fillId="0" borderId="2" xfId="0" applyFont="1" applyFill="1" applyBorder="1" applyAlignment="1">
      <alignment horizontal="left"/>
    </xf>
    <xf numFmtId="166" fontId="7" fillId="0" borderId="2" xfId="0" applyNumberFormat="1" applyFont="1" applyFill="1" applyBorder="1" applyAlignment="1"/>
    <xf numFmtId="0" fontId="25" fillId="4" borderId="2" xfId="0" applyFont="1" applyFill="1" applyBorder="1"/>
    <xf numFmtId="166" fontId="25" fillId="4" borderId="2" xfId="0" applyNumberFormat="1" applyFont="1" applyFill="1" applyBorder="1" applyAlignment="1">
      <alignment vertical="center"/>
    </xf>
    <xf numFmtId="0" fontId="25" fillId="0" borderId="2" xfId="0" applyFont="1" applyFill="1" applyBorder="1" applyAlignment="1">
      <alignment horizontal="left"/>
    </xf>
    <xf numFmtId="166" fontId="25" fillId="0" borderId="2" xfId="0" applyNumberFormat="1" applyFont="1" applyFill="1" applyBorder="1" applyAlignment="1"/>
    <xf numFmtId="0" fontId="25" fillId="6" borderId="2" xfId="0" applyFont="1" applyFill="1" applyBorder="1" applyAlignment="1">
      <alignment horizontal="left"/>
    </xf>
    <xf numFmtId="166" fontId="25" fillId="6" borderId="2" xfId="0" applyNumberFormat="1" applyFont="1" applyFill="1" applyBorder="1" applyAlignment="1"/>
    <xf numFmtId="0" fontId="21" fillId="18" borderId="2" xfId="0" applyFont="1" applyFill="1" applyBorder="1" applyAlignment="1">
      <alignment vertical="top" wrapText="1"/>
    </xf>
    <xf numFmtId="0" fontId="21" fillId="18" borderId="2" xfId="0" applyFont="1" applyFill="1" applyBorder="1" applyAlignment="1">
      <alignment vertical="top"/>
    </xf>
    <xf numFmtId="165" fontId="10" fillId="25" borderId="2" xfId="1" applyNumberFormat="1" applyFont="1" applyFill="1" applyBorder="1" applyAlignment="1">
      <alignment vertical="top"/>
    </xf>
    <xf numFmtId="0" fontId="10" fillId="0" borderId="0" xfId="0" applyFont="1" applyBorder="1" applyAlignment="1">
      <alignment horizontal="left" wrapText="1"/>
    </xf>
    <xf numFmtId="0" fontId="11" fillId="0" borderId="2" xfId="0" applyFont="1" applyBorder="1"/>
    <xf numFmtId="44" fontId="11" fillId="0" borderId="2" xfId="1" applyFont="1" applyBorder="1"/>
    <xf numFmtId="44" fontId="11" fillId="0" borderId="5" xfId="1" applyFont="1" applyBorder="1"/>
    <xf numFmtId="165" fontId="7" fillId="25" borderId="2" xfId="1" applyNumberFormat="1" applyFont="1" applyFill="1" applyBorder="1" applyAlignment="1" applyProtection="1">
      <alignment vertical="top"/>
    </xf>
    <xf numFmtId="44" fontId="10" fillId="0" borderId="2" xfId="1" applyFont="1" applyFill="1" applyBorder="1"/>
    <xf numFmtId="44" fontId="10" fillId="25" borderId="2" xfId="1" applyFont="1" applyFill="1" applyBorder="1"/>
    <xf numFmtId="44" fontId="10" fillId="25" borderId="5" xfId="1" applyFont="1" applyFill="1" applyBorder="1"/>
    <xf numFmtId="0" fontId="18" fillId="20" borderId="2" xfId="0" applyFont="1" applyFill="1" applyBorder="1" applyAlignment="1">
      <alignment horizontal="center"/>
    </xf>
    <xf numFmtId="44" fontId="10" fillId="0" borderId="5" xfId="1" applyFont="1" applyFill="1" applyBorder="1"/>
    <xf numFmtId="44" fontId="11" fillId="0" borderId="2" xfId="1" applyFont="1" applyFill="1" applyBorder="1"/>
    <xf numFmtId="44" fontId="11" fillId="0" borderId="5" xfId="1" applyFont="1" applyFill="1" applyBorder="1"/>
    <xf numFmtId="0" fontId="30" fillId="0" borderId="0" xfId="7"/>
    <xf numFmtId="0" fontId="30" fillId="0" borderId="0" xfId="7" applyAlignment="1">
      <alignment vertical="center"/>
    </xf>
    <xf numFmtId="0" fontId="30" fillId="0" borderId="2" xfId="7" applyFill="1" applyBorder="1" applyAlignment="1">
      <alignment horizontal="left" vertical="center" wrapText="1"/>
    </xf>
    <xf numFmtId="8" fontId="30" fillId="11" borderId="2" xfId="7" applyNumberFormat="1" applyFill="1" applyBorder="1" applyAlignment="1">
      <alignment horizontal="right" vertical="center"/>
    </xf>
    <xf numFmtId="0" fontId="30" fillId="11" borderId="2" xfId="7" applyFill="1" applyBorder="1"/>
    <xf numFmtId="0" fontId="30" fillId="0" borderId="9" xfId="7" applyBorder="1" applyAlignment="1">
      <alignment horizontal="left" vertical="center"/>
    </xf>
    <xf numFmtId="0" fontId="30" fillId="18" borderId="2" xfId="7" applyFill="1" applyBorder="1" applyAlignment="1">
      <alignment vertical="center"/>
    </xf>
    <xf numFmtId="0" fontId="30" fillId="18" borderId="2" xfId="7" applyFill="1" applyBorder="1"/>
    <xf numFmtId="0" fontId="30" fillId="18" borderId="2" xfId="7" applyFill="1" applyBorder="1" applyAlignment="1">
      <alignment horizontal="center" vertical="center"/>
    </xf>
    <xf numFmtId="0" fontId="30" fillId="0" borderId="2" xfId="7" applyBorder="1"/>
    <xf numFmtId="0" fontId="30" fillId="0" borderId="8" xfId="7" applyBorder="1" applyAlignment="1">
      <alignment horizontal="center" vertical="center"/>
    </xf>
    <xf numFmtId="0" fontId="30" fillId="0" borderId="8" xfId="7" applyBorder="1" applyAlignment="1">
      <alignment horizontal="left" vertical="center"/>
    </xf>
    <xf numFmtId="0" fontId="30" fillId="18" borderId="8" xfId="7" applyFill="1" applyBorder="1" applyAlignment="1">
      <alignment horizontal="left" vertical="center" wrapText="1"/>
    </xf>
    <xf numFmtId="0" fontId="30" fillId="0" borderId="10" xfId="7" applyBorder="1" applyAlignment="1">
      <alignment horizontal="left" vertical="center" wrapText="1"/>
    </xf>
    <xf numFmtId="0" fontId="30" fillId="0" borderId="7" xfId="7" applyBorder="1" applyAlignment="1">
      <alignment vertical="center"/>
    </xf>
    <xf numFmtId="0" fontId="30" fillId="0" borderId="7" xfId="7" applyBorder="1" applyAlignment="1">
      <alignment vertical="center" wrapText="1"/>
    </xf>
    <xf numFmtId="0" fontId="30" fillId="0" borderId="11" xfId="7" applyBorder="1" applyAlignment="1">
      <alignment horizontal="left" vertical="center"/>
    </xf>
    <xf numFmtId="0" fontId="28" fillId="27" borderId="6" xfId="7" applyFont="1" applyFill="1" applyBorder="1" applyAlignment="1">
      <alignment horizontal="center" vertical="center" wrapText="1"/>
    </xf>
    <xf numFmtId="0" fontId="30" fillId="0" borderId="0" xfId="7" applyFill="1"/>
    <xf numFmtId="0" fontId="30" fillId="0" borderId="0" xfId="7" applyAlignment="1">
      <alignment horizontal="center" vertical="center"/>
    </xf>
    <xf numFmtId="0" fontId="30" fillId="18" borderId="2" xfId="7" applyFill="1" applyBorder="1" applyAlignment="1">
      <alignment horizontal="left" vertical="center" wrapText="1"/>
    </xf>
    <xf numFmtId="0" fontId="1" fillId="18" borderId="2" xfId="8" applyFill="1" applyBorder="1" applyAlignment="1">
      <alignment horizontal="left" vertical="center"/>
    </xf>
    <xf numFmtId="0" fontId="30" fillId="0" borderId="2" xfId="7" applyFill="1" applyBorder="1" applyAlignment="1">
      <alignment vertical="center"/>
    </xf>
    <xf numFmtId="0" fontId="30" fillId="0" borderId="2" xfId="7" applyFill="1" applyBorder="1"/>
    <xf numFmtId="0" fontId="30" fillId="18" borderId="2" xfId="7" applyFill="1" applyBorder="1" applyAlignment="1">
      <alignment vertical="center" wrapText="1"/>
    </xf>
    <xf numFmtId="0" fontId="30" fillId="0" borderId="7" xfId="7" applyFill="1" applyBorder="1" applyAlignment="1">
      <alignment vertical="center"/>
    </xf>
    <xf numFmtId="0" fontId="30" fillId="0" borderId="7" xfId="7" applyFill="1" applyBorder="1" applyAlignment="1">
      <alignment vertical="center" wrapText="1"/>
    </xf>
    <xf numFmtId="0" fontId="32" fillId="0" borderId="2" xfId="7" applyFont="1" applyFill="1" applyBorder="1" applyAlignment="1">
      <alignment horizontal="left" vertical="center" wrapText="1"/>
    </xf>
    <xf numFmtId="0" fontId="32" fillId="0" borderId="2" xfId="7" applyFont="1" applyFill="1" applyBorder="1" applyAlignment="1">
      <alignment horizontal="center" vertical="center" wrapText="1"/>
    </xf>
    <xf numFmtId="0" fontId="28" fillId="27" borderId="13" xfId="7" applyFont="1" applyFill="1" applyBorder="1" applyAlignment="1">
      <alignment horizontal="center" vertical="center" wrapText="1"/>
    </xf>
    <xf numFmtId="0" fontId="30" fillId="18" borderId="2" xfId="7" applyFill="1" applyBorder="1" applyAlignment="1">
      <alignment horizontal="left" vertical="center"/>
    </xf>
    <xf numFmtId="0" fontId="30" fillId="18" borderId="2" xfId="7" applyFill="1" applyBorder="1" applyAlignment="1">
      <alignment wrapText="1"/>
    </xf>
    <xf numFmtId="0" fontId="30" fillId="11" borderId="2" xfId="7" applyFill="1" applyBorder="1" applyAlignment="1">
      <alignment wrapText="1"/>
    </xf>
    <xf numFmtId="0" fontId="30" fillId="11" borderId="2" xfId="7" applyFill="1" applyBorder="1" applyAlignment="1">
      <alignment vertical="center"/>
    </xf>
    <xf numFmtId="0" fontId="30" fillId="0" borderId="2" xfId="7" applyFont="1" applyFill="1" applyBorder="1" applyAlignment="1">
      <alignment horizontal="left" vertical="center"/>
    </xf>
    <xf numFmtId="0" fontId="1" fillId="0" borderId="2" xfId="8" applyFill="1" applyBorder="1" applyAlignment="1">
      <alignment horizontal="left" vertical="center"/>
    </xf>
    <xf numFmtId="0" fontId="7" fillId="3" borderId="2" xfId="2" applyFont="1" applyFill="1" applyBorder="1" applyAlignment="1">
      <alignment horizontal="left" wrapText="1"/>
    </xf>
    <xf numFmtId="0" fontId="0" fillId="0" borderId="0" xfId="0" applyFill="1" applyAlignment="1">
      <alignment horizontal="left"/>
    </xf>
    <xf numFmtId="0" fontId="7" fillId="0" borderId="2" xfId="2" applyFont="1" applyFill="1" applyBorder="1" applyAlignment="1">
      <alignment horizontal="left" wrapText="1"/>
    </xf>
    <xf numFmtId="0" fontId="7" fillId="19" borderId="2" xfId="2" applyFont="1" applyFill="1" applyBorder="1" applyAlignment="1">
      <alignment horizontal="left" wrapText="1"/>
    </xf>
    <xf numFmtId="0" fontId="18" fillId="0" borderId="2" xfId="2" applyFont="1" applyFill="1" applyBorder="1" applyAlignment="1">
      <alignment horizontal="left" wrapText="1"/>
    </xf>
    <xf numFmtId="0" fontId="0" fillId="0" borderId="2" xfId="0" applyFill="1" applyBorder="1"/>
    <xf numFmtId="0" fontId="20" fillId="0" borderId="2" xfId="0" applyFont="1" applyFill="1" applyBorder="1"/>
    <xf numFmtId="167" fontId="7" fillId="0" borderId="2" xfId="5" applyNumberFormat="1" applyFont="1" applyFill="1" applyBorder="1" applyAlignment="1">
      <alignment vertical="center"/>
    </xf>
    <xf numFmtId="0" fontId="30" fillId="14" borderId="2" xfId="7" applyFill="1" applyBorder="1"/>
    <xf numFmtId="0" fontId="10" fillId="14" borderId="5" xfId="0" applyFont="1" applyFill="1" applyBorder="1"/>
    <xf numFmtId="0" fontId="2" fillId="14" borderId="0" xfId="0" applyFont="1" applyFill="1" applyProtection="1"/>
    <xf numFmtId="0" fontId="7" fillId="14" borderId="2" xfId="0" applyFont="1" applyFill="1" applyBorder="1" applyAlignment="1" applyProtection="1">
      <alignment vertical="top"/>
    </xf>
    <xf numFmtId="0" fontId="10" fillId="14" borderId="2" xfId="0" applyFont="1" applyFill="1" applyBorder="1" applyAlignment="1">
      <alignment vertical="top"/>
    </xf>
    <xf numFmtId="0" fontId="10" fillId="14" borderId="2" xfId="0" applyFont="1" applyFill="1" applyBorder="1" applyAlignment="1">
      <alignment vertical="top" wrapText="1"/>
    </xf>
    <xf numFmtId="0" fontId="17" fillId="0" borderId="2" xfId="1" applyNumberFormat="1" applyFont="1" applyFill="1" applyBorder="1" applyAlignment="1">
      <alignment horizontal="center" vertical="center" wrapText="1"/>
    </xf>
    <xf numFmtId="166" fontId="17" fillId="0" borderId="2" xfId="1" applyNumberFormat="1" applyFont="1" applyFill="1" applyBorder="1" applyAlignment="1">
      <alignment vertical="center" wrapText="1"/>
    </xf>
    <xf numFmtId="166" fontId="17" fillId="0" borderId="2" xfId="0" applyNumberFormat="1" applyFont="1" applyFill="1" applyBorder="1" applyAlignment="1">
      <alignment vertical="center"/>
    </xf>
    <xf numFmtId="167" fontId="17" fillId="0" borderId="2" xfId="5" applyNumberFormat="1" applyFont="1" applyFill="1" applyBorder="1" applyAlignment="1">
      <alignment vertical="center"/>
    </xf>
    <xf numFmtId="0" fontId="27" fillId="0" borderId="0" xfId="0" applyFont="1" applyFill="1"/>
    <xf numFmtId="0" fontId="2" fillId="0" borderId="2" xfId="3" applyFont="1" applyFill="1" applyBorder="1" applyAlignment="1">
      <alignment horizontal="left" wrapText="1"/>
    </xf>
    <xf numFmtId="0" fontId="22" fillId="0" borderId="2" xfId="3" applyFont="1" applyFill="1" applyBorder="1" applyAlignment="1">
      <alignment horizontal="left" wrapText="1"/>
    </xf>
    <xf numFmtId="0" fontId="23" fillId="0" borderId="2" xfId="3" applyFont="1" applyFill="1" applyBorder="1" applyAlignment="1">
      <alignment horizontal="left" wrapText="1"/>
    </xf>
    <xf numFmtId="0" fontId="30" fillId="0" borderId="7" xfId="7" applyBorder="1" applyAlignment="1">
      <alignment horizontal="center" vertical="center"/>
    </xf>
    <xf numFmtId="0" fontId="30" fillId="0" borderId="7" xfId="7" applyFill="1" applyBorder="1" applyAlignment="1">
      <alignment horizontal="center" vertical="center"/>
    </xf>
    <xf numFmtId="0" fontId="30" fillId="0" borderId="2" xfId="7" applyFill="1" applyBorder="1" applyAlignment="1">
      <alignment horizontal="center" vertical="center"/>
    </xf>
    <xf numFmtId="49" fontId="34" fillId="0" borderId="0" xfId="0" applyNumberFormat="1" applyFont="1" applyAlignment="1">
      <alignment horizontal="left" vertical="top" wrapText="1"/>
    </xf>
    <xf numFmtId="49" fontId="7" fillId="0" borderId="0" xfId="0" applyNumberFormat="1" applyFont="1" applyAlignment="1">
      <alignment horizontal="left" vertical="top" wrapText="1"/>
    </xf>
    <xf numFmtId="0" fontId="3" fillId="0" borderId="2" xfId="3" applyFont="1" applyFill="1" applyBorder="1" applyAlignment="1">
      <alignment horizontal="left" vertical="center"/>
    </xf>
    <xf numFmtId="0" fontId="17" fillId="0" borderId="2" xfId="3" applyFont="1" applyFill="1" applyBorder="1" applyAlignment="1">
      <alignment horizontal="left" vertical="center" wrapText="1"/>
    </xf>
    <xf numFmtId="164" fontId="7" fillId="0" borderId="2" xfId="1" applyNumberFormat="1" applyFont="1" applyFill="1" applyBorder="1" applyAlignment="1">
      <alignment horizontal="center" wrapText="1"/>
    </xf>
    <xf numFmtId="164" fontId="7" fillId="0" borderId="2" xfId="4" applyNumberFormat="1" applyFont="1" applyFill="1" applyBorder="1" applyAlignment="1">
      <alignment horizontal="center" wrapText="1"/>
    </xf>
    <xf numFmtId="164" fontId="7" fillId="0" borderId="2" xfId="1" applyNumberFormat="1" applyFont="1" applyFill="1" applyBorder="1" applyAlignment="1">
      <alignment horizontal="center"/>
    </xf>
    <xf numFmtId="0" fontId="9" fillId="0" borderId="0" xfId="0" applyFont="1" applyFill="1"/>
    <xf numFmtId="0" fontId="17" fillId="0" borderId="2" xfId="2" applyFont="1" applyFill="1" applyBorder="1" applyAlignment="1">
      <alignment horizontal="left" vertical="center" wrapText="1"/>
    </xf>
    <xf numFmtId="44" fontId="35" fillId="0" borderId="2" xfId="0" applyNumberFormat="1" applyFont="1" applyBorder="1"/>
    <xf numFmtId="44" fontId="35" fillId="0" borderId="2" xfId="1" applyFont="1" applyBorder="1"/>
    <xf numFmtId="0" fontId="30" fillId="14" borderId="2" xfId="7" applyFill="1" applyBorder="1" applyAlignment="1">
      <alignment horizontal="center"/>
    </xf>
    <xf numFmtId="0" fontId="30" fillId="0" borderId="0" xfId="7" applyAlignment="1">
      <alignment horizontal="center"/>
    </xf>
    <xf numFmtId="0" fontId="30" fillId="14" borderId="2" xfId="7" applyFill="1" applyBorder="1" applyAlignment="1">
      <alignment horizontal="right"/>
    </xf>
    <xf numFmtId="8" fontId="30" fillId="0" borderId="7" xfId="7" applyNumberFormat="1" applyFill="1" applyBorder="1" applyAlignment="1">
      <alignment horizontal="right" vertical="center"/>
    </xf>
    <xf numFmtId="164" fontId="30" fillId="18" borderId="2" xfId="7" applyNumberFormat="1" applyFill="1" applyBorder="1" applyAlignment="1">
      <alignment horizontal="right"/>
    </xf>
    <xf numFmtId="164" fontId="30" fillId="0" borderId="2" xfId="7" applyNumberFormat="1" applyBorder="1" applyAlignment="1">
      <alignment horizontal="right"/>
    </xf>
    <xf numFmtId="164" fontId="32" fillId="0" borderId="2" xfId="7" applyNumberFormat="1" applyFont="1" applyFill="1" applyBorder="1" applyAlignment="1">
      <alignment horizontal="right" vertical="center" wrapText="1"/>
    </xf>
    <xf numFmtId="8" fontId="30" fillId="18" borderId="2" xfId="7" applyNumberFormat="1" applyFill="1" applyBorder="1" applyAlignment="1">
      <alignment horizontal="right" vertical="center"/>
    </xf>
    <xf numFmtId="164" fontId="30" fillId="0" borderId="2" xfId="7" applyNumberFormat="1" applyFill="1" applyBorder="1" applyAlignment="1">
      <alignment horizontal="right"/>
    </xf>
    <xf numFmtId="164" fontId="1" fillId="18" borderId="2" xfId="8" applyNumberFormat="1" applyFill="1" applyBorder="1" applyAlignment="1">
      <alignment horizontal="right" vertical="center"/>
    </xf>
    <xf numFmtId="164" fontId="1" fillId="0" borderId="2" xfId="8" applyNumberFormat="1" applyFill="1" applyBorder="1" applyAlignment="1">
      <alignment horizontal="right" vertical="center"/>
    </xf>
    <xf numFmtId="0" fontId="30" fillId="0" borderId="0" xfId="7" applyAlignment="1">
      <alignment horizontal="right"/>
    </xf>
    <xf numFmtId="8" fontId="30" fillId="0" borderId="7" xfId="7" applyNumberFormat="1" applyBorder="1" applyAlignment="1">
      <alignment horizontal="right" vertical="center"/>
    </xf>
    <xf numFmtId="0" fontId="30" fillId="0" borderId="8" xfId="7" applyBorder="1" applyAlignment="1">
      <alignment horizontal="right" vertical="center"/>
    </xf>
    <xf numFmtId="8" fontId="31" fillId="14" borderId="2" xfId="7" applyNumberFormat="1" applyFont="1" applyFill="1" applyBorder="1" applyAlignment="1">
      <alignment horizontal="right" vertical="center"/>
    </xf>
    <xf numFmtId="8" fontId="30" fillId="0" borderId="2" xfId="7" applyNumberFormat="1" applyFill="1" applyBorder="1" applyAlignment="1">
      <alignment horizontal="right" vertical="center"/>
    </xf>
    <xf numFmtId="8" fontId="31" fillId="14" borderId="1" xfId="7" applyNumberFormat="1" applyFont="1" applyFill="1" applyBorder="1" applyAlignment="1">
      <alignment horizontal="right" vertical="center"/>
    </xf>
    <xf numFmtId="0" fontId="30" fillId="18" borderId="0" xfId="7" applyFill="1" applyAlignment="1">
      <alignment horizontal="right"/>
    </xf>
    <xf numFmtId="8" fontId="31" fillId="14" borderId="2" xfId="7" applyNumberFormat="1" applyFont="1" applyFill="1" applyBorder="1" applyAlignment="1">
      <alignment horizontal="right"/>
    </xf>
    <xf numFmtId="0" fontId="32" fillId="0" borderId="8" xfId="7" applyFont="1" applyFill="1" applyBorder="1" applyAlignment="1">
      <alignment horizontal="right" vertical="center" wrapText="1"/>
    </xf>
    <xf numFmtId="0" fontId="30" fillId="0" borderId="0" xfId="7" applyFill="1" applyAlignment="1">
      <alignment horizontal="right"/>
    </xf>
    <xf numFmtId="0" fontId="30" fillId="18" borderId="0" xfId="7" applyFill="1" applyAlignment="1">
      <alignment horizontal="right" vertical="center"/>
    </xf>
    <xf numFmtId="0" fontId="30" fillId="11" borderId="0" xfId="7" applyFill="1" applyAlignment="1">
      <alignment horizontal="right"/>
    </xf>
    <xf numFmtId="0" fontId="30" fillId="18" borderId="2" xfId="7" applyFill="1" applyBorder="1" applyAlignment="1">
      <alignment horizontal="center"/>
    </xf>
    <xf numFmtId="0" fontId="30" fillId="11" borderId="2" xfId="7" applyFill="1" applyBorder="1" applyAlignment="1">
      <alignment horizontal="center"/>
    </xf>
    <xf numFmtId="8" fontId="31" fillId="26" borderId="2" xfId="7" applyNumberFormat="1" applyFont="1" applyFill="1" applyBorder="1" applyAlignment="1">
      <alignment horizontal="right" vertical="center"/>
    </xf>
    <xf numFmtId="8" fontId="31" fillId="26" borderId="2" xfId="7" applyNumberFormat="1" applyFont="1" applyFill="1" applyBorder="1" applyAlignment="1">
      <alignment horizontal="right"/>
    </xf>
    <xf numFmtId="8" fontId="31" fillId="26" borderId="1" xfId="7" applyNumberFormat="1" applyFont="1" applyFill="1" applyBorder="1" applyAlignment="1">
      <alignment horizontal="right" vertical="center"/>
    </xf>
    <xf numFmtId="1" fontId="24" fillId="5" borderId="2" xfId="0" applyNumberFormat="1" applyFont="1" applyFill="1" applyBorder="1" applyAlignment="1">
      <alignment horizontal="right"/>
    </xf>
    <xf numFmtId="0" fontId="30" fillId="19" borderId="7" xfId="7" applyFill="1" applyBorder="1" applyAlignment="1" applyProtection="1">
      <alignment horizontal="center" vertical="center"/>
      <protection locked="0"/>
    </xf>
    <xf numFmtId="0" fontId="30" fillId="19" borderId="2" xfId="7" applyFill="1" applyBorder="1" applyAlignment="1" applyProtection="1">
      <alignment horizontal="center"/>
      <protection locked="0"/>
    </xf>
    <xf numFmtId="0" fontId="30" fillId="19" borderId="8" xfId="7" applyFill="1" applyBorder="1" applyAlignment="1" applyProtection="1">
      <alignment horizontal="center" vertical="center"/>
      <protection locked="0"/>
    </xf>
    <xf numFmtId="0" fontId="30" fillId="19" borderId="2" xfId="7" applyFill="1" applyBorder="1" applyAlignment="1" applyProtection="1">
      <alignment horizontal="center" vertical="center"/>
      <protection locked="0"/>
    </xf>
    <xf numFmtId="0" fontId="32" fillId="19" borderId="2" xfId="7" applyFont="1" applyFill="1" applyBorder="1" applyAlignment="1" applyProtection="1">
      <alignment horizontal="center" vertical="center" wrapText="1"/>
      <protection locked="0"/>
    </xf>
    <xf numFmtId="44" fontId="11" fillId="19" borderId="2" xfId="1" applyFont="1" applyFill="1" applyBorder="1" applyProtection="1">
      <protection locked="0"/>
    </xf>
    <xf numFmtId="44" fontId="11" fillId="19" borderId="5" xfId="1" applyFont="1" applyFill="1" applyBorder="1" applyProtection="1">
      <protection locked="0"/>
    </xf>
    <xf numFmtId="49" fontId="7" fillId="19" borderId="2" xfId="1" applyNumberFormat="1" applyFont="1" applyFill="1" applyBorder="1" applyAlignment="1" applyProtection="1">
      <alignment horizontal="left" vertical="center"/>
      <protection locked="0"/>
    </xf>
    <xf numFmtId="0" fontId="7" fillId="3" borderId="2" xfId="3" applyFont="1" applyFill="1" applyBorder="1" applyAlignment="1" applyProtection="1">
      <alignment horizontal="left" wrapText="1"/>
      <protection locked="0"/>
    </xf>
    <xf numFmtId="1" fontId="7" fillId="19" borderId="2" xfId="0" applyNumberFormat="1" applyFont="1" applyFill="1" applyBorder="1" applyAlignment="1" applyProtection="1">
      <alignment horizontal="right" vertical="center"/>
      <protection locked="0"/>
    </xf>
    <xf numFmtId="166" fontId="7" fillId="19" borderId="2" xfId="0" applyNumberFormat="1" applyFont="1" applyFill="1" applyBorder="1" applyAlignment="1" applyProtection="1">
      <alignment vertical="center"/>
      <protection locked="0"/>
    </xf>
    <xf numFmtId="0" fontId="23" fillId="3" borderId="2" xfId="3" applyFont="1" applyFill="1" applyBorder="1" applyAlignment="1" applyProtection="1">
      <alignment horizontal="left" wrapText="1"/>
      <protection locked="0"/>
    </xf>
    <xf numFmtId="166" fontId="7" fillId="0" borderId="2" xfId="0" applyNumberFormat="1" applyFont="1" applyFill="1" applyBorder="1" applyAlignment="1" applyProtection="1">
      <alignment vertical="center"/>
      <protection locked="0"/>
    </xf>
    <xf numFmtId="166" fontId="7" fillId="0" borderId="2" xfId="0" applyNumberFormat="1" applyFont="1" applyFill="1" applyBorder="1" applyAlignment="1" applyProtection="1">
      <alignment vertical="center"/>
    </xf>
    <xf numFmtId="1" fontId="7" fillId="0" borderId="2" xfId="0" applyNumberFormat="1" applyFont="1" applyFill="1" applyBorder="1" applyAlignment="1" applyProtection="1">
      <alignment horizontal="right" vertical="center"/>
      <protection locked="0"/>
    </xf>
    <xf numFmtId="1" fontId="18" fillId="0" borderId="2" xfId="0" applyNumberFormat="1" applyFont="1" applyFill="1" applyBorder="1" applyAlignment="1" applyProtection="1">
      <alignment horizontal="right" vertical="center"/>
      <protection locked="0"/>
    </xf>
    <xf numFmtId="166" fontId="18" fillId="0" borderId="2" xfId="0" applyNumberFormat="1" applyFont="1" applyFill="1" applyBorder="1" applyAlignment="1" applyProtection="1">
      <alignment vertical="center"/>
      <protection locked="0"/>
    </xf>
    <xf numFmtId="0" fontId="25" fillId="5" borderId="2" xfId="0" applyFont="1" applyFill="1" applyBorder="1" applyAlignment="1" applyProtection="1">
      <alignment horizontal="left"/>
      <protection locked="0"/>
    </xf>
    <xf numFmtId="166" fontId="25" fillId="5" borderId="2" xfId="0" applyNumberFormat="1" applyFont="1" applyFill="1" applyBorder="1" applyAlignment="1" applyProtection="1">
      <protection locked="0"/>
    </xf>
    <xf numFmtId="0" fontId="7" fillId="0" borderId="2" xfId="0" applyFont="1" applyFill="1" applyBorder="1" applyAlignment="1" applyProtection="1">
      <alignment horizontal="left"/>
      <protection locked="0"/>
    </xf>
    <xf numFmtId="166" fontId="7" fillId="0" borderId="2" xfId="0" applyNumberFormat="1" applyFont="1" applyFill="1" applyBorder="1" applyAlignment="1" applyProtection="1">
      <protection locked="0"/>
    </xf>
    <xf numFmtId="1" fontId="25" fillId="4" borderId="2" xfId="0" applyNumberFormat="1" applyFont="1" applyFill="1" applyBorder="1" applyAlignment="1" applyProtection="1">
      <alignment horizontal="right" vertical="center"/>
      <protection locked="0"/>
    </xf>
    <xf numFmtId="166" fontId="25" fillId="4" borderId="2" xfId="0" applyNumberFormat="1" applyFont="1" applyFill="1" applyBorder="1" applyAlignment="1" applyProtection="1">
      <alignment vertical="center"/>
      <protection locked="0"/>
    </xf>
    <xf numFmtId="166" fontId="25" fillId="0" borderId="2" xfId="0" applyNumberFormat="1" applyFont="1" applyFill="1" applyBorder="1" applyAlignment="1" applyProtection="1">
      <protection locked="0"/>
    </xf>
    <xf numFmtId="166" fontId="25" fillId="6" borderId="2" xfId="0" applyNumberFormat="1" applyFont="1" applyFill="1" applyBorder="1" applyAlignment="1" applyProtection="1">
      <protection locked="0"/>
    </xf>
    <xf numFmtId="165" fontId="10" fillId="19" borderId="2" xfId="1" applyNumberFormat="1" applyFont="1" applyFill="1" applyBorder="1" applyAlignment="1" applyProtection="1">
      <alignment vertical="top"/>
      <protection locked="0"/>
    </xf>
    <xf numFmtId="0" fontId="7" fillId="3" borderId="2" xfId="2" applyFont="1" applyFill="1" applyBorder="1" applyAlignment="1" applyProtection="1">
      <alignment horizontal="left" wrapText="1"/>
      <protection locked="0"/>
    </xf>
    <xf numFmtId="49" fontId="33" fillId="0" borderId="0" xfId="0" applyNumberFormat="1" applyFont="1" applyAlignment="1">
      <alignment horizontal="center" vertical="top" wrapText="1"/>
    </xf>
    <xf numFmtId="0" fontId="14" fillId="0" borderId="0" xfId="0" applyFont="1" applyAlignment="1">
      <alignment horizontal="center"/>
    </xf>
    <xf numFmtId="0" fontId="14" fillId="0" borderId="0" xfId="0" applyFont="1" applyAlignment="1">
      <alignment horizontal="center" wrapText="1"/>
    </xf>
    <xf numFmtId="0" fontId="30" fillId="19" borderId="7" xfId="7" applyFill="1" applyBorder="1" applyAlignment="1" applyProtection="1">
      <alignment horizontal="center" vertical="center"/>
      <protection locked="0"/>
    </xf>
    <xf numFmtId="0" fontId="30" fillId="19" borderId="2" xfId="7" applyFill="1" applyBorder="1" applyAlignment="1" applyProtection="1">
      <alignment horizontal="center" vertical="center"/>
      <protection locked="0"/>
    </xf>
    <xf numFmtId="0" fontId="30" fillId="19" borderId="7" xfId="7" applyFill="1" applyBorder="1" applyAlignment="1" applyProtection="1">
      <alignment horizontal="center" vertical="center" wrapText="1"/>
      <protection locked="0"/>
    </xf>
    <xf numFmtId="0" fontId="30" fillId="19" borderId="2" xfId="7" applyFill="1" applyBorder="1" applyAlignment="1" applyProtection="1">
      <alignment horizontal="center" vertical="center" wrapText="1"/>
      <protection locked="0"/>
    </xf>
    <xf numFmtId="0" fontId="30" fillId="0" borderId="11" xfId="7" applyBorder="1" applyAlignment="1">
      <alignment vertical="center" wrapText="1"/>
    </xf>
    <xf numFmtId="0" fontId="30" fillId="0" borderId="10" xfId="7" applyBorder="1" applyAlignment="1">
      <alignment vertical="center" wrapText="1"/>
    </xf>
    <xf numFmtId="0" fontId="30" fillId="0" borderId="7" xfId="7" applyBorder="1" applyAlignment="1">
      <alignment vertical="center" wrapText="1"/>
    </xf>
    <xf numFmtId="0" fontId="30" fillId="18" borderId="8" xfId="7" applyFill="1" applyBorder="1" applyAlignment="1">
      <alignment horizontal="center" vertical="center"/>
    </xf>
    <xf numFmtId="0" fontId="30" fillId="18" borderId="10" xfId="7" applyFill="1" applyBorder="1" applyAlignment="1">
      <alignment horizontal="center" vertical="center"/>
    </xf>
    <xf numFmtId="0" fontId="30" fillId="18" borderId="7" xfId="7" applyFill="1" applyBorder="1" applyAlignment="1">
      <alignment horizontal="center" vertical="center"/>
    </xf>
    <xf numFmtId="0" fontId="30" fillId="0" borderId="1" xfId="7" applyBorder="1" applyAlignment="1">
      <alignment horizontal="left" vertical="center"/>
    </xf>
    <xf numFmtId="0" fontId="30" fillId="18" borderId="8" xfId="7" applyFill="1" applyBorder="1" applyAlignment="1">
      <alignment horizontal="center" vertical="center" wrapText="1"/>
    </xf>
    <xf numFmtId="0" fontId="30" fillId="18" borderId="7" xfId="7" applyFill="1" applyBorder="1" applyAlignment="1">
      <alignment horizontal="center" vertical="center" wrapText="1"/>
    </xf>
    <xf numFmtId="0" fontId="31" fillId="14" borderId="5" xfId="7" applyFont="1" applyFill="1" applyBorder="1" applyAlignment="1">
      <alignment horizontal="center" vertical="center"/>
    </xf>
    <xf numFmtId="0" fontId="31" fillId="14" borderId="3" xfId="7" applyFont="1" applyFill="1" applyBorder="1" applyAlignment="1">
      <alignment horizontal="center" vertical="center"/>
    </xf>
    <xf numFmtId="0" fontId="31" fillId="14" borderId="1" xfId="7" applyFont="1" applyFill="1" applyBorder="1" applyAlignment="1">
      <alignment horizontal="center" vertical="center"/>
    </xf>
    <xf numFmtId="0" fontId="30" fillId="19" borderId="8" xfId="7" applyFill="1" applyBorder="1" applyAlignment="1" applyProtection="1">
      <alignment horizontal="center" vertical="center" wrapText="1"/>
      <protection locked="0"/>
    </xf>
    <xf numFmtId="0" fontId="30" fillId="18" borderId="8" xfId="7" applyFill="1" applyBorder="1" applyAlignment="1">
      <alignment horizontal="left" vertical="center" wrapText="1"/>
    </xf>
    <xf numFmtId="0" fontId="30" fillId="18" borderId="7" xfId="7" applyFill="1" applyBorder="1" applyAlignment="1">
      <alignment horizontal="left" vertical="center" wrapText="1"/>
    </xf>
    <xf numFmtId="8" fontId="30" fillId="18" borderId="8" xfId="7" applyNumberFormat="1" applyFill="1" applyBorder="1" applyAlignment="1">
      <alignment horizontal="right" vertical="center"/>
    </xf>
    <xf numFmtId="8" fontId="30" fillId="18" borderId="7" xfId="7" applyNumberFormat="1" applyFill="1" applyBorder="1" applyAlignment="1">
      <alignment horizontal="right" vertical="center"/>
    </xf>
    <xf numFmtId="8" fontId="30" fillId="18" borderId="10" xfId="7" applyNumberFormat="1" applyFill="1" applyBorder="1" applyAlignment="1">
      <alignment horizontal="right" vertical="center"/>
    </xf>
    <xf numFmtId="0" fontId="32" fillId="0" borderId="8" xfId="7" applyFont="1" applyFill="1" applyBorder="1" applyAlignment="1">
      <alignment horizontal="left" vertical="center" wrapText="1"/>
    </xf>
    <xf numFmtId="0" fontId="32" fillId="0" borderId="7" xfId="7" applyFont="1" applyFill="1" applyBorder="1" applyAlignment="1">
      <alignment horizontal="left" vertical="center" wrapText="1"/>
    </xf>
    <xf numFmtId="0" fontId="30" fillId="18" borderId="2" xfId="7" applyFill="1" applyBorder="1" applyAlignment="1">
      <alignment horizontal="left" vertical="center"/>
    </xf>
    <xf numFmtId="8" fontId="30" fillId="18" borderId="1" xfId="7" applyNumberFormat="1" applyFill="1" applyBorder="1" applyAlignment="1">
      <alignment horizontal="right" vertical="center"/>
    </xf>
    <xf numFmtId="0" fontId="30" fillId="18" borderId="1" xfId="7" applyFill="1" applyBorder="1" applyAlignment="1">
      <alignment horizontal="right" vertical="center"/>
    </xf>
    <xf numFmtId="0" fontId="30" fillId="0" borderId="2" xfId="7" applyFill="1" applyBorder="1" applyAlignment="1">
      <alignment horizontal="left" vertical="center"/>
    </xf>
    <xf numFmtId="8" fontId="30" fillId="0" borderId="12" xfId="7" applyNumberFormat="1" applyFill="1" applyBorder="1" applyAlignment="1">
      <alignment horizontal="right" vertical="center"/>
    </xf>
    <xf numFmtId="8" fontId="30" fillId="0" borderId="7" xfId="7" applyNumberFormat="1" applyFill="1" applyBorder="1" applyAlignment="1">
      <alignment horizontal="right" vertical="center"/>
    </xf>
    <xf numFmtId="0" fontId="30" fillId="19" borderId="8" xfId="7" applyFill="1" applyBorder="1" applyAlignment="1" applyProtection="1">
      <alignment horizontal="center" vertical="center"/>
      <protection locked="0"/>
    </xf>
    <xf numFmtId="0" fontId="30" fillId="18" borderId="8" xfId="7" applyFill="1" applyBorder="1" applyAlignment="1">
      <alignment vertical="center"/>
    </xf>
    <xf numFmtId="0" fontId="30" fillId="18" borderId="7" xfId="7" applyFill="1" applyBorder="1" applyAlignment="1">
      <alignment vertical="center"/>
    </xf>
    <xf numFmtId="0" fontId="30" fillId="18" borderId="8" xfId="7" applyFill="1" applyBorder="1" applyAlignment="1">
      <alignment horizontal="left" vertical="center"/>
    </xf>
    <xf numFmtId="0" fontId="30" fillId="18" borderId="7" xfId="7" applyFill="1" applyBorder="1" applyAlignment="1">
      <alignment horizontal="left" vertical="center"/>
    </xf>
    <xf numFmtId="164" fontId="30" fillId="18" borderId="8" xfId="7" applyNumberFormat="1" applyFill="1" applyBorder="1" applyAlignment="1">
      <alignment horizontal="right" vertical="center"/>
    </xf>
    <xf numFmtId="164" fontId="30" fillId="18" borderId="7" xfId="7" applyNumberFormat="1" applyFill="1" applyBorder="1" applyAlignment="1">
      <alignment horizontal="right" vertical="center"/>
    </xf>
    <xf numFmtId="0" fontId="30" fillId="18" borderId="10" xfId="7" applyFill="1" applyBorder="1" applyAlignment="1">
      <alignment horizontal="right"/>
    </xf>
    <xf numFmtId="0" fontId="30" fillId="18" borderId="7" xfId="7" applyFill="1" applyBorder="1" applyAlignment="1">
      <alignment horizontal="right"/>
    </xf>
    <xf numFmtId="0" fontId="30" fillId="18" borderId="10" xfId="7" applyFill="1" applyBorder="1" applyAlignment="1">
      <alignment horizontal="left" vertical="center"/>
    </xf>
    <xf numFmtId="8" fontId="30" fillId="0" borderId="8" xfId="7" applyNumberFormat="1" applyFill="1" applyBorder="1" applyAlignment="1">
      <alignment horizontal="right" vertical="center"/>
    </xf>
    <xf numFmtId="8" fontId="30" fillId="0" borderId="10" xfId="7" applyNumberFormat="1" applyFill="1" applyBorder="1" applyAlignment="1">
      <alignment horizontal="right" vertical="center"/>
    </xf>
    <xf numFmtId="0" fontId="30" fillId="0" borderId="10" xfId="7" applyFill="1" applyBorder="1" applyAlignment="1">
      <alignment horizontal="right"/>
    </xf>
    <xf numFmtId="0" fontId="30" fillId="0" borderId="8" xfId="7" applyFill="1" applyBorder="1" applyAlignment="1">
      <alignment horizontal="left" vertical="center"/>
    </xf>
    <xf numFmtId="0" fontId="30" fillId="0" borderId="10" xfId="7" applyFill="1" applyBorder="1" applyAlignment="1">
      <alignment horizontal="left" vertical="center"/>
    </xf>
    <xf numFmtId="0" fontId="30" fillId="0" borderId="7" xfId="7" applyFill="1" applyBorder="1" applyAlignment="1">
      <alignment horizontal="left" vertical="center"/>
    </xf>
    <xf numFmtId="164" fontId="30" fillId="0" borderId="8" xfId="7" applyNumberFormat="1" applyFill="1" applyBorder="1" applyAlignment="1">
      <alignment horizontal="right" vertical="center"/>
    </xf>
    <xf numFmtId="164" fontId="30" fillId="0" borderId="7" xfId="7" applyNumberFormat="1" applyFill="1" applyBorder="1" applyAlignment="1">
      <alignment horizontal="right" vertical="center"/>
    </xf>
    <xf numFmtId="0" fontId="30" fillId="11" borderId="8" xfId="7" applyFill="1" applyBorder="1" applyAlignment="1">
      <alignment horizontal="center" vertical="center"/>
    </xf>
    <xf numFmtId="0" fontId="30" fillId="11" borderId="10" xfId="7" applyFill="1" applyBorder="1" applyAlignment="1">
      <alignment horizontal="center" vertical="center"/>
    </xf>
    <xf numFmtId="0" fontId="30" fillId="11" borderId="7" xfId="7" applyFill="1" applyBorder="1" applyAlignment="1">
      <alignment horizontal="center" vertical="center"/>
    </xf>
    <xf numFmtId="0" fontId="30" fillId="19" borderId="10" xfId="7" applyFill="1" applyBorder="1" applyAlignment="1" applyProtection="1">
      <alignment horizontal="center" vertical="center"/>
      <protection locked="0"/>
    </xf>
    <xf numFmtId="0" fontId="30" fillId="11" borderId="8" xfId="7" applyFill="1" applyBorder="1" applyAlignment="1">
      <alignment horizontal="left" vertical="center" wrapText="1"/>
    </xf>
    <xf numFmtId="0" fontId="30" fillId="11" borderId="10" xfId="7" applyFill="1" applyBorder="1" applyAlignment="1">
      <alignment horizontal="left" vertical="center" wrapText="1"/>
    </xf>
    <xf numFmtId="0" fontId="30" fillId="11" borderId="7" xfId="7" applyFill="1" applyBorder="1" applyAlignment="1">
      <alignment horizontal="left" vertical="center" wrapText="1"/>
    </xf>
    <xf numFmtId="0" fontId="30" fillId="11" borderId="8" xfId="7" applyFill="1" applyBorder="1" applyAlignment="1">
      <alignment horizontal="left" vertical="center"/>
    </xf>
    <xf numFmtId="0" fontId="30" fillId="11" borderId="10" xfId="7" applyFill="1" applyBorder="1" applyAlignment="1">
      <alignment horizontal="left" vertical="center"/>
    </xf>
    <xf numFmtId="0" fontId="30" fillId="11" borderId="7" xfId="7" applyFill="1" applyBorder="1" applyAlignment="1">
      <alignment horizontal="left" vertical="center"/>
    </xf>
    <xf numFmtId="8" fontId="30" fillId="11" borderId="8" xfId="7" applyNumberFormat="1" applyFill="1" applyBorder="1" applyAlignment="1">
      <alignment horizontal="right" vertical="center"/>
    </xf>
    <xf numFmtId="8" fontId="30" fillId="11" borderId="10" xfId="7" applyNumberFormat="1" applyFill="1" applyBorder="1" applyAlignment="1">
      <alignment horizontal="right" vertical="center"/>
    </xf>
    <xf numFmtId="8" fontId="30" fillId="11" borderId="7" xfId="7" applyNumberFormat="1" applyFill="1" applyBorder="1" applyAlignment="1">
      <alignment horizontal="right" vertical="center"/>
    </xf>
    <xf numFmtId="0" fontId="30" fillId="11" borderId="8" xfId="7" applyFill="1" applyBorder="1" applyAlignment="1">
      <alignment horizontal="center" vertical="center" wrapText="1"/>
    </xf>
    <xf numFmtId="0" fontId="30" fillId="11" borderId="10" xfId="7" applyFill="1" applyBorder="1" applyAlignment="1">
      <alignment horizontal="center" vertical="center" wrapText="1"/>
    </xf>
    <xf numFmtId="0" fontId="30" fillId="11" borderId="7" xfId="7" applyFill="1" applyBorder="1" applyAlignment="1">
      <alignment horizontal="center" vertical="center" wrapText="1"/>
    </xf>
    <xf numFmtId="7" fontId="0" fillId="18" borderId="2" xfId="9" applyNumberFormat="1" applyFont="1" applyFill="1" applyBorder="1" applyAlignment="1">
      <alignment horizontal="right" vertical="center"/>
    </xf>
    <xf numFmtId="0" fontId="30" fillId="0" borderId="8" xfId="7" applyFill="1" applyBorder="1" applyAlignment="1">
      <alignment horizontal="center" vertical="center"/>
    </xf>
    <xf numFmtId="0" fontId="30" fillId="0" borderId="10" xfId="7" applyFill="1" applyBorder="1" applyAlignment="1">
      <alignment horizontal="center" vertical="center"/>
    </xf>
    <xf numFmtId="0" fontId="30" fillId="0" borderId="7" xfId="7" applyFill="1" applyBorder="1" applyAlignment="1">
      <alignment horizontal="center" vertical="center"/>
    </xf>
    <xf numFmtId="0" fontId="25" fillId="14" borderId="5" xfId="0" applyFont="1" applyFill="1" applyBorder="1" applyAlignment="1" applyProtection="1">
      <alignment horizontal="center"/>
    </xf>
    <xf numFmtId="0" fontId="25" fillId="14" borderId="3" xfId="0" applyFont="1" applyFill="1" applyBorder="1" applyAlignment="1" applyProtection="1">
      <alignment horizontal="center"/>
    </xf>
    <xf numFmtId="0" fontId="25" fillId="14" borderId="1" xfId="0" applyFont="1" applyFill="1" applyBorder="1" applyAlignment="1" applyProtection="1">
      <alignment horizontal="center"/>
    </xf>
    <xf numFmtId="0" fontId="30" fillId="0" borderId="8" xfId="7" applyFill="1" applyBorder="1" applyAlignment="1">
      <alignment horizontal="left" vertical="center" wrapText="1"/>
    </xf>
    <xf numFmtId="0" fontId="30" fillId="0" borderId="10" xfId="7" applyFill="1" applyBorder="1" applyAlignment="1">
      <alignment horizontal="left" vertical="center" wrapText="1"/>
    </xf>
    <xf numFmtId="0" fontId="30" fillId="0" borderId="7" xfId="7" applyFill="1" applyBorder="1" applyAlignment="1">
      <alignment horizontal="left" vertical="center" wrapText="1"/>
    </xf>
    <xf numFmtId="0" fontId="7" fillId="14" borderId="2" xfId="0" applyFont="1" applyFill="1" applyBorder="1" applyAlignment="1" applyProtection="1">
      <alignment horizontal="left" wrapText="1"/>
    </xf>
    <xf numFmtId="0" fontId="31" fillId="14" borderId="2" xfId="7" applyFont="1" applyFill="1" applyBorder="1" applyAlignment="1">
      <alignment horizontal="center" vertical="center"/>
    </xf>
    <xf numFmtId="0" fontId="7" fillId="14" borderId="5" xfId="0" applyFont="1" applyFill="1" applyBorder="1" applyAlignment="1" applyProtection="1">
      <alignment horizontal="center"/>
    </xf>
    <xf numFmtId="0" fontId="7" fillId="14" borderId="3" xfId="0" applyFont="1" applyFill="1" applyBorder="1" applyAlignment="1" applyProtection="1">
      <alignment horizontal="center"/>
    </xf>
    <xf numFmtId="0" fontId="7" fillId="14" borderId="1" xfId="0" applyFont="1" applyFill="1" applyBorder="1" applyAlignment="1" applyProtection="1">
      <alignment horizontal="center"/>
    </xf>
    <xf numFmtId="0" fontId="30" fillId="0" borderId="7" xfId="7" applyBorder="1" applyAlignment="1">
      <alignment horizontal="center" vertical="center"/>
    </xf>
    <xf numFmtId="0" fontId="30" fillId="0" borderId="2" xfId="7" applyBorder="1" applyAlignment="1">
      <alignment horizontal="center" vertical="center"/>
    </xf>
    <xf numFmtId="0" fontId="30" fillId="0" borderId="7" xfId="7" applyBorder="1" applyAlignment="1">
      <alignment horizontal="center" vertical="center" wrapText="1"/>
    </xf>
    <xf numFmtId="0" fontId="30" fillId="0" borderId="2" xfId="7" applyBorder="1" applyAlignment="1">
      <alignment horizontal="center" vertical="center" wrapText="1"/>
    </xf>
    <xf numFmtId="0" fontId="31" fillId="26" borderId="5" xfId="7" applyFont="1" applyFill="1" applyBorder="1" applyAlignment="1">
      <alignment horizontal="center" vertical="center"/>
    </xf>
    <xf numFmtId="0" fontId="31" fillId="26" borderId="3" xfId="7" applyFont="1" applyFill="1" applyBorder="1" applyAlignment="1">
      <alignment horizontal="center" vertical="center"/>
    </xf>
    <xf numFmtId="0" fontId="31" fillId="26" borderId="1" xfId="7" applyFont="1" applyFill="1" applyBorder="1" applyAlignment="1">
      <alignment horizontal="center" vertical="center"/>
    </xf>
    <xf numFmtId="0" fontId="30" fillId="0" borderId="2" xfId="7" applyFill="1" applyBorder="1" applyAlignment="1">
      <alignment horizontal="center" vertical="center"/>
    </xf>
    <xf numFmtId="0" fontId="30" fillId="0" borderId="2" xfId="7" applyFill="1" applyBorder="1" applyAlignment="1">
      <alignment horizontal="center" vertical="center" wrapText="1"/>
    </xf>
    <xf numFmtId="0" fontId="31" fillId="26" borderId="2" xfId="7" applyFont="1" applyFill="1" applyBorder="1" applyAlignment="1">
      <alignment horizontal="center" vertical="center"/>
    </xf>
    <xf numFmtId="0" fontId="2" fillId="12" borderId="2" xfId="0" applyFont="1" applyFill="1" applyBorder="1" applyAlignment="1">
      <alignment horizontal="center"/>
    </xf>
    <xf numFmtId="0" fontId="2" fillId="13" borderId="2" xfId="0" applyFont="1" applyFill="1" applyBorder="1" applyAlignment="1">
      <alignment horizontal="center"/>
    </xf>
    <xf numFmtId="0" fontId="14" fillId="0" borderId="2" xfId="0" applyFont="1" applyBorder="1" applyAlignment="1">
      <alignment horizontal="center"/>
    </xf>
    <xf numFmtId="0" fontId="7" fillId="14" borderId="5" xfId="0" applyFont="1" applyFill="1" applyBorder="1" applyAlignment="1" applyProtection="1">
      <alignment horizontal="left" wrapText="1"/>
    </xf>
    <xf numFmtId="0" fontId="7" fillId="14" borderId="1" xfId="0" applyFont="1" applyFill="1" applyBorder="1" applyAlignment="1" applyProtection="1">
      <alignment horizontal="left" wrapText="1"/>
    </xf>
    <xf numFmtId="0" fontId="13" fillId="0" borderId="0" xfId="0" applyFont="1" applyAlignment="1" applyProtection="1">
      <alignment wrapText="1"/>
    </xf>
    <xf numFmtId="0" fontId="2" fillId="0" borderId="4" xfId="0" applyFont="1" applyFill="1" applyBorder="1" applyAlignment="1" applyProtection="1">
      <alignment horizontal="center"/>
    </xf>
    <xf numFmtId="0" fontId="7" fillId="14" borderId="0" xfId="0" applyFont="1" applyFill="1" applyAlignment="1" applyProtection="1">
      <alignment horizontal="left" wrapText="1"/>
    </xf>
    <xf numFmtId="0" fontId="7" fillId="14" borderId="5" xfId="0" applyFont="1" applyFill="1" applyBorder="1" applyAlignment="1" applyProtection="1">
      <alignment horizontal="left"/>
    </xf>
    <xf numFmtId="0" fontId="7" fillId="14" borderId="3" xfId="0" applyFont="1" applyFill="1" applyBorder="1" applyAlignment="1" applyProtection="1">
      <alignment horizontal="left"/>
    </xf>
    <xf numFmtId="0" fontId="7" fillId="14" borderId="1" xfId="0" applyFont="1" applyFill="1" applyBorder="1" applyAlignment="1" applyProtection="1">
      <alignment horizontal="left"/>
    </xf>
    <xf numFmtId="0" fontId="19" fillId="16" borderId="5" xfId="0" applyFont="1" applyFill="1" applyBorder="1" applyAlignment="1">
      <alignment horizontal="center"/>
    </xf>
    <xf numFmtId="0" fontId="19" fillId="16" borderId="3" xfId="0" applyFont="1" applyFill="1" applyBorder="1" applyAlignment="1">
      <alignment horizontal="center"/>
    </xf>
    <xf numFmtId="0" fontId="19" fillId="16" borderId="1" xfId="0" applyFont="1" applyFill="1" applyBorder="1" applyAlignment="1">
      <alignment horizontal="center"/>
    </xf>
    <xf numFmtId="0" fontId="19" fillId="16" borderId="14" xfId="0" applyFont="1" applyFill="1" applyBorder="1" applyAlignment="1">
      <alignment horizontal="center"/>
    </xf>
    <xf numFmtId="0" fontId="19" fillId="16" borderId="4" xfId="0" applyFont="1" applyFill="1" applyBorder="1" applyAlignment="1">
      <alignment horizontal="center"/>
    </xf>
    <xf numFmtId="0" fontId="18" fillId="20" borderId="2" xfId="0" applyFont="1" applyFill="1" applyBorder="1" applyAlignment="1">
      <alignment horizontal="center"/>
    </xf>
    <xf numFmtId="166" fontId="25" fillId="21" borderId="5" xfId="0" applyNumberFormat="1" applyFont="1" applyFill="1" applyBorder="1" applyAlignment="1">
      <alignment horizontal="center" vertical="center"/>
    </xf>
    <xf numFmtId="166" fontId="25" fillId="21" borderId="3" xfId="0" applyNumberFormat="1" applyFont="1" applyFill="1" applyBorder="1" applyAlignment="1">
      <alignment horizontal="center" vertical="center"/>
    </xf>
    <xf numFmtId="166" fontId="25" fillId="21" borderId="1" xfId="0" applyNumberFormat="1" applyFont="1" applyFill="1" applyBorder="1" applyAlignment="1">
      <alignment horizontal="center" vertical="center"/>
    </xf>
    <xf numFmtId="0" fontId="11" fillId="0" borderId="2" xfId="0" applyFont="1" applyBorder="1" applyAlignment="1">
      <alignment horizontal="center" vertical="top"/>
    </xf>
    <xf numFmtId="0" fontId="7" fillId="14" borderId="3" xfId="0" applyFont="1" applyFill="1" applyBorder="1" applyAlignment="1" applyProtection="1">
      <alignment horizontal="left" wrapText="1"/>
    </xf>
    <xf numFmtId="44" fontId="7" fillId="14" borderId="2" xfId="0" applyNumberFormat="1" applyFont="1" applyFill="1" applyBorder="1" applyAlignment="1" applyProtection="1">
      <alignment horizontal="left"/>
    </xf>
    <xf numFmtId="44" fontId="14" fillId="0" borderId="2" xfId="0" applyNumberFormat="1" applyFont="1" applyBorder="1" applyAlignment="1">
      <alignment horizontal="center"/>
    </xf>
    <xf numFmtId="44" fontId="2" fillId="2" borderId="2" xfId="1" applyNumberFormat="1" applyFont="1" applyFill="1" applyBorder="1" applyAlignment="1">
      <alignment horizontal="center" wrapText="1"/>
    </xf>
    <xf numFmtId="44" fontId="10" fillId="0" borderId="2" xfId="1" applyNumberFormat="1" applyFont="1" applyBorder="1"/>
    <xf numFmtId="44" fontId="11" fillId="0" borderId="2" xfId="1" applyNumberFormat="1" applyFont="1" applyBorder="1"/>
    <xf numFmtId="44" fontId="35" fillId="0" borderId="2" xfId="1" applyNumberFormat="1" applyFont="1" applyBorder="1"/>
    <xf numFmtId="44" fontId="10" fillId="0" borderId="2" xfId="0" applyNumberFormat="1" applyFont="1" applyBorder="1"/>
  </cellXfs>
  <cellStyles count="10">
    <cellStyle name="Comma" xfId="5" builtinId="3"/>
    <cellStyle name="Currency" xfId="1" builtinId="4"/>
    <cellStyle name="Currency 2" xfId="4"/>
    <cellStyle name="Currency 3" xfId="6"/>
    <cellStyle name="Currency 4" xfId="9"/>
    <cellStyle name="Normal" xfId="0" builtinId="0"/>
    <cellStyle name="Normal 2" xfId="2"/>
    <cellStyle name="Normal 2 2" xfId="3"/>
    <cellStyle name="Normal 2 3" xfId="8"/>
    <cellStyle name="Normal 3" xfId="7"/>
  </cellStyles>
  <dxfs count="0"/>
  <tableStyles count="0" defaultTableStyle="TableStyleMedium2" defaultPivotStyle="PivotStyleLight16"/>
  <colors>
    <mruColors>
      <color rgb="FFFFFF99"/>
      <color rgb="FFFFFF66"/>
      <color rgb="FF99CCFF"/>
      <color rgb="FF00CCFF"/>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Views>
    <sheetView zoomScaleNormal="100" workbookViewId="0">
      <selection activeCell="B22" sqref="B22"/>
    </sheetView>
  </sheetViews>
  <sheetFormatPr defaultRowHeight="14.25" x14ac:dyDescent="0.2"/>
  <cols>
    <col min="1" max="1" width="12.25" style="7" customWidth="1"/>
    <col min="2" max="2" width="62.75" style="7" customWidth="1"/>
  </cols>
  <sheetData>
    <row r="1" spans="1:2" ht="15" x14ac:dyDescent="0.25">
      <c r="A1" s="36" t="s">
        <v>22</v>
      </c>
      <c r="B1" s="37">
        <v>6100034489</v>
      </c>
    </row>
    <row r="2" spans="1:2" ht="29.25" x14ac:dyDescent="0.25">
      <c r="A2" s="36" t="s">
        <v>23</v>
      </c>
      <c r="B2" s="38" t="s">
        <v>24</v>
      </c>
    </row>
    <row r="3" spans="1:2" ht="15" x14ac:dyDescent="0.25">
      <c r="A3" s="36" t="s">
        <v>20</v>
      </c>
      <c r="B3" s="82"/>
    </row>
    <row r="4" spans="1:2" ht="23.25" x14ac:dyDescent="0.35">
      <c r="A4" s="291" t="s">
        <v>277</v>
      </c>
      <c r="B4" s="291"/>
    </row>
    <row r="5" spans="1:2" ht="23.25" x14ac:dyDescent="0.35">
      <c r="A5" s="292" t="s">
        <v>21</v>
      </c>
      <c r="B5" s="292"/>
    </row>
    <row r="6" spans="1:2" x14ac:dyDescent="0.2">
      <c r="A6" s="39">
        <v>1</v>
      </c>
      <c r="B6" s="40" t="s">
        <v>71</v>
      </c>
    </row>
    <row r="7" spans="1:2" ht="42.75" x14ac:dyDescent="0.2">
      <c r="A7" s="39">
        <f>A6+1</f>
        <v>2</v>
      </c>
      <c r="B7" s="40" t="s">
        <v>249</v>
      </c>
    </row>
    <row r="8" spans="1:2" ht="28.5" x14ac:dyDescent="0.2">
      <c r="A8" s="39">
        <f t="shared" ref="A8:A18" si="0">A7+1</f>
        <v>3</v>
      </c>
      <c r="B8" s="40" t="s">
        <v>250</v>
      </c>
    </row>
    <row r="9" spans="1:2" ht="28.5" x14ac:dyDescent="0.2">
      <c r="A9" s="39">
        <f t="shared" si="0"/>
        <v>4</v>
      </c>
      <c r="B9" s="40" t="s">
        <v>124</v>
      </c>
    </row>
    <row r="10" spans="1:2" ht="42.75" x14ac:dyDescent="0.2">
      <c r="A10" s="39">
        <f t="shared" si="0"/>
        <v>5</v>
      </c>
      <c r="B10" s="40" t="s">
        <v>274</v>
      </c>
    </row>
    <row r="11" spans="1:2" ht="42.75" x14ac:dyDescent="0.2">
      <c r="A11" s="39">
        <f t="shared" si="0"/>
        <v>6</v>
      </c>
      <c r="B11" s="40" t="s">
        <v>251</v>
      </c>
    </row>
    <row r="12" spans="1:2" ht="28.5" x14ac:dyDescent="0.2">
      <c r="A12" s="39">
        <f t="shared" si="0"/>
        <v>7</v>
      </c>
      <c r="B12" s="40" t="s">
        <v>242</v>
      </c>
    </row>
    <row r="13" spans="1:2" x14ac:dyDescent="0.2">
      <c r="A13" s="39">
        <f t="shared" si="0"/>
        <v>8</v>
      </c>
      <c r="B13" s="40" t="s">
        <v>72</v>
      </c>
    </row>
    <row r="14" spans="1:2" ht="57" x14ac:dyDescent="0.2">
      <c r="A14" s="39">
        <f t="shared" si="0"/>
        <v>9</v>
      </c>
      <c r="B14" s="40" t="s">
        <v>275</v>
      </c>
    </row>
    <row r="15" spans="1:2" ht="28.5" x14ac:dyDescent="0.2">
      <c r="A15" s="39">
        <f t="shared" si="0"/>
        <v>10</v>
      </c>
      <c r="B15" s="150" t="s">
        <v>240</v>
      </c>
    </row>
    <row r="16" spans="1:2" ht="71.25" x14ac:dyDescent="0.2">
      <c r="A16" s="39">
        <f t="shared" si="0"/>
        <v>11</v>
      </c>
      <c r="B16" s="40" t="s">
        <v>278</v>
      </c>
    </row>
    <row r="17" spans="1:2" ht="42.75" x14ac:dyDescent="0.2">
      <c r="A17" s="39">
        <f t="shared" si="0"/>
        <v>12</v>
      </c>
      <c r="B17" s="40" t="s">
        <v>241</v>
      </c>
    </row>
    <row r="18" spans="1:2" ht="28.5" x14ac:dyDescent="0.2">
      <c r="A18" s="39">
        <f t="shared" si="0"/>
        <v>13</v>
      </c>
      <c r="B18" s="40" t="s">
        <v>83</v>
      </c>
    </row>
    <row r="20" spans="1:2" ht="15" x14ac:dyDescent="0.2">
      <c r="A20" s="290" t="s">
        <v>243</v>
      </c>
      <c r="B20" s="290"/>
    </row>
    <row r="21" spans="1:2" ht="42.75" x14ac:dyDescent="0.2">
      <c r="A21" s="39">
        <v>14</v>
      </c>
      <c r="B21" s="223" t="s">
        <v>256</v>
      </c>
    </row>
    <row r="22" spans="1:2" ht="99.75" x14ac:dyDescent="0.2">
      <c r="A22" s="39">
        <f>A21+1</f>
        <v>15</v>
      </c>
      <c r="B22" s="223" t="s">
        <v>276</v>
      </c>
    </row>
    <row r="23" spans="1:2" ht="85.5" x14ac:dyDescent="0.2">
      <c r="A23" s="39">
        <f t="shared" ref="A23:A25" si="1">A22+1</f>
        <v>16</v>
      </c>
      <c r="B23" s="223" t="s">
        <v>272</v>
      </c>
    </row>
    <row r="24" spans="1:2" ht="28.5" x14ac:dyDescent="0.2">
      <c r="A24" s="39">
        <f t="shared" si="1"/>
        <v>17</v>
      </c>
      <c r="B24" s="223" t="s">
        <v>244</v>
      </c>
    </row>
    <row r="25" spans="1:2" ht="42.75" x14ac:dyDescent="0.2">
      <c r="A25" s="39">
        <f t="shared" si="1"/>
        <v>18</v>
      </c>
      <c r="B25" s="224" t="s">
        <v>273</v>
      </c>
    </row>
    <row r="27" spans="1:2" ht="15" x14ac:dyDescent="0.2">
      <c r="A27" s="290" t="s">
        <v>245</v>
      </c>
      <c r="B27" s="290"/>
    </row>
    <row r="28" spans="1:2" ht="28.5" x14ac:dyDescent="0.2">
      <c r="A28" s="40">
        <v>19</v>
      </c>
      <c r="B28" s="40" t="s">
        <v>246</v>
      </c>
    </row>
    <row r="29" spans="1:2" x14ac:dyDescent="0.2">
      <c r="A29" s="40"/>
      <c r="B29" s="40"/>
    </row>
    <row r="30" spans="1:2" ht="15" x14ac:dyDescent="0.2">
      <c r="A30" s="290" t="s">
        <v>252</v>
      </c>
      <c r="B30" s="290"/>
    </row>
    <row r="31" spans="1:2" ht="71.25" x14ac:dyDescent="0.2">
      <c r="A31" s="40">
        <v>20</v>
      </c>
      <c r="B31" s="40" t="s">
        <v>253</v>
      </c>
    </row>
    <row r="32" spans="1:2" x14ac:dyDescent="0.2">
      <c r="A32" s="40"/>
      <c r="B32" s="40"/>
    </row>
  </sheetData>
  <mergeCells count="5">
    <mergeCell ref="A30:B30"/>
    <mergeCell ref="A4:B4"/>
    <mergeCell ref="A5:B5"/>
    <mergeCell ref="A20:B20"/>
    <mergeCell ref="A27:B27"/>
  </mergeCells>
  <printOptions gridLines="1"/>
  <pageMargins left="0.7" right="0.7" top="0.75" bottom="0.75" header="0.3" footer="0.3"/>
  <pageSetup orientation="portrait" horizontalDpi="4294967294" verticalDpi="4294967294" r:id="rId1"/>
  <headerFooter>
    <oddHeader>&amp;C&amp;"Verdana,Bold"APPENDIX H
COST MATRIX</oddHeader>
    <oddFooter>&amp;LWorksheet: &amp;A&amp;RPage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2"/>
  <sheetViews>
    <sheetView zoomScaleNormal="100" workbookViewId="0">
      <selection activeCell="C3" sqref="C3:M3"/>
    </sheetView>
  </sheetViews>
  <sheetFormatPr defaultColWidth="9" defaultRowHeight="15" x14ac:dyDescent="0.25"/>
  <cols>
    <col min="1" max="1" width="9.875" style="162" customWidth="1"/>
    <col min="2" max="2" width="9.625" style="162" bestFit="1" customWidth="1"/>
    <col min="3" max="3" width="11.625" style="162" bestFit="1" customWidth="1"/>
    <col min="4" max="4" width="36.625" style="162" bestFit="1" customWidth="1"/>
    <col min="5" max="5" width="15.375" style="162" bestFit="1" customWidth="1"/>
    <col min="6" max="6" width="7.625" style="235" bestFit="1" customWidth="1"/>
    <col min="7" max="7" width="31.75" style="162" bestFit="1" customWidth="1"/>
    <col min="8" max="8" width="9.625" style="162" bestFit="1" customWidth="1"/>
    <col min="9" max="9" width="8.625" style="245" bestFit="1" customWidth="1"/>
    <col min="10" max="10" width="9.375" style="245" customWidth="1"/>
    <col min="11" max="11" width="9.875" style="245" customWidth="1"/>
    <col min="12" max="12" width="10.75" style="245" customWidth="1"/>
    <col min="13" max="13" width="31.75" style="162" customWidth="1"/>
    <col min="14" max="16384" width="9" style="162"/>
  </cols>
  <sheetData>
    <row r="1" spans="1:13" x14ac:dyDescent="0.25">
      <c r="A1" s="130" t="s">
        <v>22</v>
      </c>
      <c r="B1" s="367">
        <f>Instructions!B1</f>
        <v>6100034489</v>
      </c>
      <c r="C1" s="367"/>
      <c r="D1" s="206"/>
      <c r="E1" s="206"/>
      <c r="F1" s="234"/>
      <c r="G1" s="206"/>
      <c r="H1" s="206"/>
      <c r="I1" s="236"/>
      <c r="J1" s="236"/>
      <c r="K1" s="236"/>
      <c r="L1" s="236"/>
      <c r="M1" s="206"/>
    </row>
    <row r="2" spans="1:13" x14ac:dyDescent="0.25">
      <c r="A2" s="130" t="s">
        <v>31</v>
      </c>
      <c r="B2" s="95" t="str">
        <f>Instructions!B2</f>
        <v>Department of Labor and Industry Unemployment Compensation Benefits Modernization (UC Ben Mod)</v>
      </c>
      <c r="C2" s="131"/>
      <c r="D2" s="206"/>
      <c r="E2" s="206"/>
      <c r="F2" s="234"/>
      <c r="G2" s="206"/>
      <c r="H2" s="206"/>
      <c r="I2" s="236"/>
      <c r="J2" s="236"/>
      <c r="K2" s="236"/>
      <c r="L2" s="236"/>
      <c r="M2" s="206"/>
    </row>
    <row r="3" spans="1:13" ht="29.25" x14ac:dyDescent="0.25">
      <c r="A3" s="130" t="s">
        <v>20</v>
      </c>
      <c r="B3" s="95">
        <f>Instructions!B3</f>
        <v>0</v>
      </c>
      <c r="C3" s="361" t="s">
        <v>238</v>
      </c>
      <c r="D3" s="362"/>
      <c r="E3" s="362"/>
      <c r="F3" s="362"/>
      <c r="G3" s="362"/>
      <c r="H3" s="362"/>
      <c r="I3" s="362"/>
      <c r="J3" s="362"/>
      <c r="K3" s="362"/>
      <c r="L3" s="362"/>
      <c r="M3" s="363"/>
    </row>
    <row r="5" spans="1:13" ht="60" x14ac:dyDescent="0.25">
      <c r="A5" s="179" t="s">
        <v>155</v>
      </c>
      <c r="B5" s="179" t="s">
        <v>154</v>
      </c>
      <c r="C5" s="179" t="s">
        <v>153</v>
      </c>
      <c r="D5" s="179" t="s">
        <v>187</v>
      </c>
      <c r="E5" s="179" t="s">
        <v>151</v>
      </c>
      <c r="F5" s="179" t="s">
        <v>1</v>
      </c>
      <c r="G5" s="179" t="s">
        <v>150</v>
      </c>
      <c r="H5" s="179" t="s">
        <v>149</v>
      </c>
      <c r="I5" s="179" t="s">
        <v>186</v>
      </c>
      <c r="J5" s="179" t="s">
        <v>184</v>
      </c>
      <c r="K5" s="179" t="s">
        <v>185</v>
      </c>
      <c r="L5" s="179" t="s">
        <v>184</v>
      </c>
      <c r="M5" s="179" t="s">
        <v>148</v>
      </c>
    </row>
    <row r="6" spans="1:13" ht="90" x14ac:dyDescent="0.25">
      <c r="A6" s="293"/>
      <c r="B6" s="295"/>
      <c r="C6" s="293"/>
      <c r="D6" s="297" t="s">
        <v>182</v>
      </c>
      <c r="E6" s="178" t="s">
        <v>181</v>
      </c>
      <c r="F6" s="263"/>
      <c r="G6" s="177" t="s">
        <v>180</v>
      </c>
      <c r="H6" s="176" t="s">
        <v>163</v>
      </c>
      <c r="I6" s="237">
        <v>63.31</v>
      </c>
      <c r="J6" s="246">
        <f t="shared" ref="J6:J12" si="0">F6*I6</f>
        <v>0</v>
      </c>
      <c r="K6" s="246">
        <f>SUM(J5:J6)</f>
        <v>0</v>
      </c>
      <c r="M6" s="175" t="s">
        <v>179</v>
      </c>
    </row>
    <row r="7" spans="1:13" x14ac:dyDescent="0.25">
      <c r="A7" s="294"/>
      <c r="B7" s="296"/>
      <c r="C7" s="294"/>
      <c r="D7" s="298"/>
      <c r="E7" s="169" t="s">
        <v>178</v>
      </c>
      <c r="F7" s="264"/>
      <c r="G7" s="169" t="s">
        <v>177</v>
      </c>
      <c r="H7" s="169" t="s">
        <v>176</v>
      </c>
      <c r="I7" s="238">
        <v>0.79</v>
      </c>
      <c r="J7" s="238">
        <f t="shared" si="0"/>
        <v>0</v>
      </c>
      <c r="K7" s="238">
        <f>SUM(J7:J7)</f>
        <v>0</v>
      </c>
      <c r="L7" s="251"/>
      <c r="M7" s="174" t="s">
        <v>175</v>
      </c>
    </row>
    <row r="8" spans="1:13" x14ac:dyDescent="0.25">
      <c r="A8" s="294"/>
      <c r="B8" s="296"/>
      <c r="C8" s="294"/>
      <c r="D8" s="298"/>
      <c r="E8" s="173" t="s">
        <v>174</v>
      </c>
      <c r="F8" s="265"/>
      <c r="G8" s="173" t="s">
        <v>173</v>
      </c>
      <c r="H8" s="173" t="s">
        <v>158</v>
      </c>
      <c r="I8" s="239">
        <v>0.34</v>
      </c>
      <c r="J8" s="247">
        <f t="shared" si="0"/>
        <v>0</v>
      </c>
      <c r="K8" s="246">
        <f>J8</f>
        <v>0</v>
      </c>
      <c r="M8" s="171" t="s">
        <v>172</v>
      </c>
    </row>
    <row r="9" spans="1:13" x14ac:dyDescent="0.25">
      <c r="A9" s="294"/>
      <c r="B9" s="296"/>
      <c r="C9" s="294"/>
      <c r="D9" s="298"/>
      <c r="E9" s="300" t="s">
        <v>171</v>
      </c>
      <c r="F9" s="266"/>
      <c r="G9" s="169" t="s">
        <v>170</v>
      </c>
      <c r="H9" s="168" t="s">
        <v>163</v>
      </c>
      <c r="I9" s="238">
        <v>3.39</v>
      </c>
      <c r="J9" s="241">
        <f t="shared" si="0"/>
        <v>0</v>
      </c>
      <c r="K9" s="312">
        <f>SUM(J9:J12)</f>
        <v>0</v>
      </c>
      <c r="L9" s="330"/>
      <c r="M9" s="326" t="s">
        <v>169</v>
      </c>
    </row>
    <row r="10" spans="1:13" x14ac:dyDescent="0.25">
      <c r="A10" s="294"/>
      <c r="B10" s="296"/>
      <c r="C10" s="294"/>
      <c r="D10" s="298"/>
      <c r="E10" s="301"/>
      <c r="F10" s="266"/>
      <c r="G10" s="169" t="s">
        <v>168</v>
      </c>
      <c r="H10" s="168" t="s">
        <v>163</v>
      </c>
      <c r="I10" s="238">
        <v>6.45</v>
      </c>
      <c r="J10" s="241">
        <f t="shared" si="0"/>
        <v>0</v>
      </c>
      <c r="K10" s="314"/>
      <c r="L10" s="330"/>
      <c r="M10" s="332"/>
    </row>
    <row r="11" spans="1:13" x14ac:dyDescent="0.25">
      <c r="A11" s="294"/>
      <c r="B11" s="296"/>
      <c r="C11" s="294"/>
      <c r="D11" s="298"/>
      <c r="E11" s="301"/>
      <c r="F11" s="266"/>
      <c r="G11" s="169" t="s">
        <v>167</v>
      </c>
      <c r="H11" s="168" t="s">
        <v>163</v>
      </c>
      <c r="I11" s="238">
        <v>9.5</v>
      </c>
      <c r="J11" s="241">
        <f t="shared" si="0"/>
        <v>0</v>
      </c>
      <c r="K11" s="314"/>
      <c r="L11" s="330"/>
      <c r="M11" s="332"/>
    </row>
    <row r="12" spans="1:13" x14ac:dyDescent="0.25">
      <c r="A12" s="294"/>
      <c r="B12" s="296"/>
      <c r="C12" s="294"/>
      <c r="D12" s="298"/>
      <c r="E12" s="301"/>
      <c r="F12" s="323"/>
      <c r="G12" s="324" t="s">
        <v>166</v>
      </c>
      <c r="H12" s="326" t="s">
        <v>163</v>
      </c>
      <c r="I12" s="328">
        <v>12.55</v>
      </c>
      <c r="J12" s="312">
        <f t="shared" si="0"/>
        <v>0</v>
      </c>
      <c r="K12" s="314"/>
      <c r="L12" s="330"/>
      <c r="M12" s="332"/>
    </row>
    <row r="13" spans="1:13" x14ac:dyDescent="0.25">
      <c r="A13" s="294"/>
      <c r="B13" s="296"/>
      <c r="C13" s="294"/>
      <c r="D13" s="299"/>
      <c r="E13" s="302"/>
      <c r="F13" s="293"/>
      <c r="G13" s="325"/>
      <c r="H13" s="327"/>
      <c r="I13" s="329"/>
      <c r="J13" s="313"/>
      <c r="K13" s="313"/>
      <c r="L13" s="331"/>
      <c r="M13" s="327"/>
    </row>
    <row r="14" spans="1:13" x14ac:dyDescent="0.25">
      <c r="A14" s="294"/>
      <c r="B14" s="296"/>
      <c r="C14" s="294"/>
      <c r="D14" s="167" t="s">
        <v>165</v>
      </c>
      <c r="E14" s="166" t="s">
        <v>165</v>
      </c>
      <c r="F14" s="264"/>
      <c r="G14" s="166" t="s">
        <v>164</v>
      </c>
      <c r="H14" s="166" t="s">
        <v>163</v>
      </c>
      <c r="I14" s="165">
        <v>5.76</v>
      </c>
      <c r="J14" s="165">
        <f t="shared" ref="J14" si="1">F14*I14</f>
        <v>0</v>
      </c>
      <c r="K14" s="165">
        <f>J14</f>
        <v>0</v>
      </c>
      <c r="M14" s="164" t="s">
        <v>162</v>
      </c>
    </row>
    <row r="15" spans="1:13" x14ac:dyDescent="0.25">
      <c r="A15" s="294"/>
      <c r="B15" s="296"/>
      <c r="C15" s="294"/>
      <c r="D15" s="303" t="s">
        <v>161</v>
      </c>
      <c r="E15" s="304" t="s">
        <v>160</v>
      </c>
      <c r="F15" s="309"/>
      <c r="G15" s="310" t="s">
        <v>159</v>
      </c>
      <c r="H15" s="310" t="s">
        <v>158</v>
      </c>
      <c r="I15" s="312">
        <v>0.47</v>
      </c>
      <c r="J15" s="312">
        <f>F15*I15</f>
        <v>0</v>
      </c>
      <c r="K15" s="312">
        <f>SUM(J15:J15)</f>
        <v>0</v>
      </c>
      <c r="L15" s="251"/>
      <c r="M15" s="310" t="s">
        <v>157</v>
      </c>
    </row>
    <row r="16" spans="1:13" x14ac:dyDescent="0.25">
      <c r="A16" s="294"/>
      <c r="B16" s="296"/>
      <c r="C16" s="294"/>
      <c r="D16" s="303"/>
      <c r="E16" s="305"/>
      <c r="F16" s="295"/>
      <c r="G16" s="311"/>
      <c r="H16" s="311"/>
      <c r="I16" s="313"/>
      <c r="J16" s="313"/>
      <c r="K16" s="313"/>
      <c r="L16" s="251"/>
      <c r="M16" s="311"/>
    </row>
    <row r="17" spans="1:13" x14ac:dyDescent="0.25">
      <c r="A17" s="294"/>
      <c r="B17" s="296"/>
      <c r="C17" s="294"/>
      <c r="D17" s="306" t="s">
        <v>156</v>
      </c>
      <c r="E17" s="307"/>
      <c r="F17" s="307"/>
      <c r="G17" s="307"/>
      <c r="H17" s="307"/>
      <c r="I17" s="307"/>
      <c r="J17" s="308"/>
      <c r="K17" s="248">
        <f>SUM(K6:K16)</f>
        <v>0</v>
      </c>
      <c r="L17" s="252">
        <f>K17*C6</f>
        <v>0</v>
      </c>
    </row>
    <row r="20" spans="1:13" ht="60" x14ac:dyDescent="0.25">
      <c r="A20" s="191" t="s">
        <v>155</v>
      </c>
      <c r="B20" s="191" t="s">
        <v>154</v>
      </c>
      <c r="C20" s="191" t="s">
        <v>153</v>
      </c>
      <c r="D20" s="191" t="s">
        <v>207</v>
      </c>
      <c r="E20" s="191" t="s">
        <v>151</v>
      </c>
      <c r="F20" s="191" t="s">
        <v>1</v>
      </c>
      <c r="G20" s="191" t="s">
        <v>150</v>
      </c>
      <c r="H20" s="191" t="s">
        <v>149</v>
      </c>
      <c r="I20" s="191" t="s">
        <v>186</v>
      </c>
      <c r="J20" s="191" t="s">
        <v>184</v>
      </c>
      <c r="K20" s="191" t="s">
        <v>185</v>
      </c>
      <c r="L20" s="191" t="s">
        <v>184</v>
      </c>
      <c r="M20" s="191" t="s">
        <v>148</v>
      </c>
    </row>
    <row r="21" spans="1:13" x14ac:dyDescent="0.25">
      <c r="A21" s="294"/>
      <c r="B21" s="296"/>
      <c r="C21" s="294"/>
      <c r="D21" s="364" t="s">
        <v>205</v>
      </c>
      <c r="E21" s="320" t="s">
        <v>181</v>
      </c>
      <c r="F21" s="267"/>
      <c r="G21" s="189" t="s">
        <v>204</v>
      </c>
      <c r="H21" s="187" t="s">
        <v>163</v>
      </c>
      <c r="I21" s="240">
        <v>166.99</v>
      </c>
      <c r="J21" s="237">
        <f t="shared" ref="J21:J34" si="2">F21*I21</f>
        <v>0</v>
      </c>
      <c r="K21" s="321">
        <f>SUM(J21:J22)</f>
        <v>0</v>
      </c>
      <c r="L21" s="253"/>
      <c r="M21" s="315" t="s">
        <v>203</v>
      </c>
    </row>
    <row r="22" spans="1:13" x14ac:dyDescent="0.25">
      <c r="A22" s="294"/>
      <c r="B22" s="296"/>
      <c r="C22" s="294"/>
      <c r="D22" s="365"/>
      <c r="E22" s="320"/>
      <c r="F22" s="263"/>
      <c r="G22" s="188" t="s">
        <v>202</v>
      </c>
      <c r="H22" s="187" t="s">
        <v>163</v>
      </c>
      <c r="I22" s="237">
        <v>562.58000000000004</v>
      </c>
      <c r="J22" s="237">
        <f t="shared" si="2"/>
        <v>0</v>
      </c>
      <c r="K22" s="322"/>
      <c r="L22" s="254"/>
      <c r="M22" s="316"/>
    </row>
    <row r="23" spans="1:13" ht="30" x14ac:dyDescent="0.25">
      <c r="A23" s="294"/>
      <c r="B23" s="296"/>
      <c r="C23" s="294"/>
      <c r="D23" s="365"/>
      <c r="E23" s="317" t="s">
        <v>201</v>
      </c>
      <c r="F23" s="266"/>
      <c r="G23" s="186" t="s">
        <v>200</v>
      </c>
      <c r="H23" s="168" t="s">
        <v>163</v>
      </c>
      <c r="I23" s="241">
        <v>81.7</v>
      </c>
      <c r="J23" s="241">
        <f t="shared" si="2"/>
        <v>0</v>
      </c>
      <c r="K23" s="318">
        <f>SUM(J23:J27)</f>
        <v>0</v>
      </c>
      <c r="L23" s="251"/>
      <c r="M23" s="186" t="s">
        <v>199</v>
      </c>
    </row>
    <row r="24" spans="1:13" ht="45" x14ac:dyDescent="0.25">
      <c r="A24" s="294"/>
      <c r="B24" s="296"/>
      <c r="C24" s="294"/>
      <c r="D24" s="365"/>
      <c r="E24" s="317"/>
      <c r="F24" s="266"/>
      <c r="G24" s="186" t="s">
        <v>198</v>
      </c>
      <c r="H24" s="168" t="s">
        <v>163</v>
      </c>
      <c r="I24" s="241">
        <v>846.6</v>
      </c>
      <c r="J24" s="241">
        <f t="shared" si="2"/>
        <v>0</v>
      </c>
      <c r="K24" s="319"/>
      <c r="L24" s="251"/>
      <c r="M24" s="186" t="s">
        <v>197</v>
      </c>
    </row>
    <row r="25" spans="1:13" ht="60" x14ac:dyDescent="0.25">
      <c r="A25" s="294"/>
      <c r="B25" s="296"/>
      <c r="C25" s="294"/>
      <c r="D25" s="365"/>
      <c r="E25" s="317"/>
      <c r="F25" s="266"/>
      <c r="G25" s="186" t="s">
        <v>196</v>
      </c>
      <c r="H25" s="168" t="s">
        <v>163</v>
      </c>
      <c r="I25" s="241">
        <v>893.46</v>
      </c>
      <c r="J25" s="241">
        <f t="shared" si="2"/>
        <v>0</v>
      </c>
      <c r="K25" s="319"/>
      <c r="L25" s="251"/>
      <c r="M25" s="186" t="s">
        <v>195</v>
      </c>
    </row>
    <row r="26" spans="1:13" ht="45" x14ac:dyDescent="0.25">
      <c r="A26" s="294"/>
      <c r="B26" s="296"/>
      <c r="C26" s="294"/>
      <c r="D26" s="365"/>
      <c r="E26" s="317"/>
      <c r="F26" s="266"/>
      <c r="G26" s="186" t="s">
        <v>194</v>
      </c>
      <c r="H26" s="168" t="s">
        <v>163</v>
      </c>
      <c r="I26" s="241">
        <v>1091.94</v>
      </c>
      <c r="J26" s="241">
        <f t="shared" si="2"/>
        <v>0</v>
      </c>
      <c r="K26" s="319"/>
      <c r="L26" s="251"/>
      <c r="M26" s="186" t="s">
        <v>193</v>
      </c>
    </row>
    <row r="27" spans="1:13" ht="45" x14ac:dyDescent="0.25">
      <c r="A27" s="294"/>
      <c r="B27" s="296"/>
      <c r="C27" s="294"/>
      <c r="D27" s="365"/>
      <c r="E27" s="317"/>
      <c r="F27" s="266"/>
      <c r="G27" s="186" t="s">
        <v>192</v>
      </c>
      <c r="H27" s="168" t="s">
        <v>163</v>
      </c>
      <c r="I27" s="241">
        <v>1138.05</v>
      </c>
      <c r="J27" s="241">
        <f t="shared" si="2"/>
        <v>0</v>
      </c>
      <c r="K27" s="319"/>
      <c r="L27" s="251"/>
      <c r="M27" s="186" t="s">
        <v>191</v>
      </c>
    </row>
    <row r="28" spans="1:13" x14ac:dyDescent="0.25">
      <c r="A28" s="294"/>
      <c r="B28" s="296"/>
      <c r="C28" s="294"/>
      <c r="D28" s="365"/>
      <c r="E28" s="358" t="s">
        <v>171</v>
      </c>
      <c r="F28" s="266"/>
      <c r="G28" s="185" t="s">
        <v>170</v>
      </c>
      <c r="H28" s="184" t="s">
        <v>163</v>
      </c>
      <c r="I28" s="242">
        <v>154.13999999999999</v>
      </c>
      <c r="J28" s="249">
        <f t="shared" si="2"/>
        <v>0</v>
      </c>
      <c r="K28" s="333">
        <f>SUM(J28:J29)</f>
        <v>0</v>
      </c>
      <c r="L28" s="335"/>
      <c r="M28" s="336" t="s">
        <v>169</v>
      </c>
    </row>
    <row r="29" spans="1:13" x14ac:dyDescent="0.25">
      <c r="A29" s="294"/>
      <c r="B29" s="296"/>
      <c r="C29" s="294"/>
      <c r="D29" s="365"/>
      <c r="E29" s="359"/>
      <c r="F29" s="323"/>
      <c r="G29" s="336" t="s">
        <v>168</v>
      </c>
      <c r="H29" s="336" t="s">
        <v>163</v>
      </c>
      <c r="I29" s="339">
        <v>261</v>
      </c>
      <c r="J29" s="333">
        <f t="shared" si="2"/>
        <v>0</v>
      </c>
      <c r="K29" s="334"/>
      <c r="L29" s="335"/>
      <c r="M29" s="337"/>
    </row>
    <row r="30" spans="1:13" x14ac:dyDescent="0.25">
      <c r="A30" s="294"/>
      <c r="B30" s="296"/>
      <c r="C30" s="294"/>
      <c r="D30" s="366"/>
      <c r="E30" s="360"/>
      <c r="F30" s="293"/>
      <c r="G30" s="338"/>
      <c r="H30" s="338"/>
      <c r="I30" s="340"/>
      <c r="J30" s="322"/>
      <c r="K30" s="322"/>
      <c r="L30" s="335"/>
      <c r="M30" s="338"/>
    </row>
    <row r="31" spans="1:13" s="181" customFormat="1" x14ac:dyDescent="0.2">
      <c r="A31" s="294"/>
      <c r="B31" s="296"/>
      <c r="C31" s="294"/>
      <c r="D31" s="336" t="s">
        <v>165</v>
      </c>
      <c r="E31" s="317" t="s">
        <v>165</v>
      </c>
      <c r="F31" s="323"/>
      <c r="G31" s="317" t="s">
        <v>190</v>
      </c>
      <c r="H31" s="317" t="s">
        <v>189</v>
      </c>
      <c r="I31" s="328">
        <v>10.31</v>
      </c>
      <c r="J31" s="357">
        <f t="shared" si="2"/>
        <v>0</v>
      </c>
      <c r="K31" s="312">
        <f>SUM(J31:J33)</f>
        <v>0</v>
      </c>
      <c r="L31" s="255"/>
      <c r="M31" s="310" t="s">
        <v>188</v>
      </c>
    </row>
    <row r="32" spans="1:13" s="181" customFormat="1" x14ac:dyDescent="0.2">
      <c r="A32" s="294"/>
      <c r="B32" s="296"/>
      <c r="C32" s="294"/>
      <c r="D32" s="337"/>
      <c r="E32" s="317"/>
      <c r="F32" s="293"/>
      <c r="G32" s="317"/>
      <c r="H32" s="317"/>
      <c r="I32" s="329"/>
      <c r="J32" s="357"/>
      <c r="K32" s="314"/>
      <c r="L32" s="255"/>
      <c r="M32" s="311"/>
    </row>
    <row r="33" spans="1:13" s="181" customFormat="1" x14ac:dyDescent="0.2">
      <c r="A33" s="294"/>
      <c r="B33" s="296"/>
      <c r="C33" s="294"/>
      <c r="D33" s="338"/>
      <c r="E33" s="317"/>
      <c r="F33" s="266"/>
      <c r="G33" s="183" t="s">
        <v>164</v>
      </c>
      <c r="H33" s="168" t="s">
        <v>163</v>
      </c>
      <c r="I33" s="243">
        <v>5.76</v>
      </c>
      <c r="J33" s="241">
        <f t="shared" si="2"/>
        <v>0</v>
      </c>
      <c r="K33" s="313"/>
      <c r="L33" s="255"/>
      <c r="M33" s="182" t="s">
        <v>162</v>
      </c>
    </row>
    <row r="34" spans="1:13" x14ac:dyDescent="0.25">
      <c r="A34" s="294"/>
      <c r="B34" s="296"/>
      <c r="C34" s="294"/>
      <c r="D34" s="320" t="s">
        <v>161</v>
      </c>
      <c r="E34" s="341" t="s">
        <v>160</v>
      </c>
      <c r="F34" s="323"/>
      <c r="G34" s="345" t="s">
        <v>159</v>
      </c>
      <c r="H34" s="348" t="s">
        <v>158</v>
      </c>
      <c r="I34" s="351">
        <v>0.53</v>
      </c>
      <c r="J34" s="351">
        <f t="shared" si="2"/>
        <v>0</v>
      </c>
      <c r="K34" s="351">
        <f>SUM(J34:J35)</f>
        <v>0</v>
      </c>
      <c r="L34" s="256"/>
      <c r="M34" s="354" t="s">
        <v>157</v>
      </c>
    </row>
    <row r="35" spans="1:13" x14ac:dyDescent="0.25">
      <c r="A35" s="294"/>
      <c r="B35" s="296"/>
      <c r="C35" s="294"/>
      <c r="D35" s="320"/>
      <c r="E35" s="342"/>
      <c r="F35" s="344"/>
      <c r="G35" s="346"/>
      <c r="H35" s="349"/>
      <c r="I35" s="352"/>
      <c r="J35" s="352"/>
      <c r="K35" s="352"/>
      <c r="L35" s="256"/>
      <c r="M35" s="355"/>
    </row>
    <row r="36" spans="1:13" x14ac:dyDescent="0.25">
      <c r="A36" s="294"/>
      <c r="B36" s="296"/>
      <c r="C36" s="294"/>
      <c r="D36" s="320"/>
      <c r="E36" s="343"/>
      <c r="F36" s="293"/>
      <c r="G36" s="347"/>
      <c r="H36" s="350"/>
      <c r="I36" s="353"/>
      <c r="J36" s="353"/>
      <c r="K36" s="353"/>
      <c r="L36" s="256"/>
      <c r="M36" s="356"/>
    </row>
    <row r="37" spans="1:13" x14ac:dyDescent="0.25">
      <c r="A37" s="294"/>
      <c r="B37" s="296"/>
      <c r="C37" s="294"/>
      <c r="D37" s="368" t="s">
        <v>156</v>
      </c>
      <c r="E37" s="368"/>
      <c r="F37" s="368"/>
      <c r="G37" s="368"/>
      <c r="H37" s="368"/>
      <c r="I37" s="368"/>
      <c r="J37" s="368"/>
      <c r="K37" s="250">
        <f>SUM(K21:K36)</f>
        <v>0</v>
      </c>
      <c r="L37" s="252">
        <f>K37*C21</f>
        <v>0</v>
      </c>
      <c r="M37" s="180"/>
    </row>
    <row r="40" spans="1:13" ht="60" x14ac:dyDescent="0.25">
      <c r="A40" s="179" t="s">
        <v>155</v>
      </c>
      <c r="B40" s="179" t="s">
        <v>154</v>
      </c>
      <c r="C40" s="179" t="s">
        <v>153</v>
      </c>
      <c r="D40" s="179" t="s">
        <v>209</v>
      </c>
      <c r="E40" s="179" t="s">
        <v>151</v>
      </c>
      <c r="F40" s="179" t="s">
        <v>1</v>
      </c>
      <c r="G40" s="179" t="s">
        <v>150</v>
      </c>
      <c r="H40" s="179" t="s">
        <v>149</v>
      </c>
      <c r="I40" s="179" t="s">
        <v>186</v>
      </c>
      <c r="J40" s="179" t="s">
        <v>184</v>
      </c>
      <c r="K40" s="179" t="s">
        <v>185</v>
      </c>
      <c r="L40" s="179" t="s">
        <v>184</v>
      </c>
      <c r="M40" s="179" t="s">
        <v>148</v>
      </c>
    </row>
    <row r="41" spans="1:13" ht="90" x14ac:dyDescent="0.25">
      <c r="A41" s="293"/>
      <c r="B41" s="295"/>
      <c r="C41" s="293"/>
      <c r="D41" s="297" t="s">
        <v>210</v>
      </c>
      <c r="E41" s="178" t="s">
        <v>181</v>
      </c>
      <c r="F41" s="263"/>
      <c r="G41" s="177" t="s">
        <v>180</v>
      </c>
      <c r="H41" s="176" t="s">
        <v>163</v>
      </c>
      <c r="I41" s="237">
        <v>63.65</v>
      </c>
      <c r="J41" s="246">
        <f t="shared" ref="J41:J47" si="3">F41*I41</f>
        <v>0</v>
      </c>
      <c r="K41" s="246">
        <f>SUM(J40:J41)</f>
        <v>0</v>
      </c>
      <c r="M41" s="175" t="s">
        <v>179</v>
      </c>
    </row>
    <row r="42" spans="1:13" x14ac:dyDescent="0.25">
      <c r="A42" s="294"/>
      <c r="B42" s="296"/>
      <c r="C42" s="294"/>
      <c r="D42" s="298"/>
      <c r="E42" s="192" t="s">
        <v>178</v>
      </c>
      <c r="F42" s="266"/>
      <c r="G42" s="193" t="s">
        <v>177</v>
      </c>
      <c r="H42" s="168" t="s">
        <v>176</v>
      </c>
      <c r="I42" s="241">
        <v>0.79</v>
      </c>
      <c r="J42" s="241">
        <f t="shared" si="3"/>
        <v>0</v>
      </c>
      <c r="K42" s="241">
        <f>SUM(J42:J42)</f>
        <v>0</v>
      </c>
      <c r="L42" s="251"/>
      <c r="M42" s="174" t="s">
        <v>175</v>
      </c>
    </row>
    <row r="43" spans="1:13" x14ac:dyDescent="0.25">
      <c r="A43" s="294"/>
      <c r="B43" s="296"/>
      <c r="C43" s="294"/>
      <c r="D43" s="298"/>
      <c r="E43" s="166" t="s">
        <v>174</v>
      </c>
      <c r="F43" s="266"/>
      <c r="G43" s="194" t="s">
        <v>173</v>
      </c>
      <c r="H43" s="195" t="s">
        <v>158</v>
      </c>
      <c r="I43" s="165">
        <v>0.34</v>
      </c>
      <c r="J43" s="165">
        <f t="shared" si="3"/>
        <v>0</v>
      </c>
      <c r="K43" s="165">
        <f>J43</f>
        <v>0</v>
      </c>
      <c r="M43" s="171" t="s">
        <v>172</v>
      </c>
    </row>
    <row r="44" spans="1:13" x14ac:dyDescent="0.25">
      <c r="A44" s="294"/>
      <c r="B44" s="296"/>
      <c r="C44" s="294"/>
      <c r="D44" s="298"/>
      <c r="E44" s="326" t="s">
        <v>171</v>
      </c>
      <c r="F44" s="266"/>
      <c r="G44" s="169" t="s">
        <v>211</v>
      </c>
      <c r="H44" s="168" t="s">
        <v>163</v>
      </c>
      <c r="I44" s="238">
        <v>72.599999999999994</v>
      </c>
      <c r="J44" s="241">
        <f t="shared" si="3"/>
        <v>0</v>
      </c>
      <c r="K44" s="312">
        <f>SUM(J44:J47)</f>
        <v>0</v>
      </c>
      <c r="L44" s="251"/>
      <c r="M44" s="326" t="s">
        <v>169</v>
      </c>
    </row>
    <row r="45" spans="1:13" x14ac:dyDescent="0.25">
      <c r="A45" s="294"/>
      <c r="B45" s="296"/>
      <c r="C45" s="294"/>
      <c r="D45" s="298"/>
      <c r="E45" s="332"/>
      <c r="F45" s="266"/>
      <c r="G45" s="169" t="s">
        <v>212</v>
      </c>
      <c r="H45" s="168" t="s">
        <v>163</v>
      </c>
      <c r="I45" s="238">
        <v>120.01</v>
      </c>
      <c r="J45" s="241">
        <f t="shared" si="3"/>
        <v>0</v>
      </c>
      <c r="K45" s="314"/>
      <c r="L45" s="251"/>
      <c r="M45" s="332"/>
    </row>
    <row r="46" spans="1:13" x14ac:dyDescent="0.25">
      <c r="A46" s="294"/>
      <c r="B46" s="296"/>
      <c r="C46" s="294"/>
      <c r="D46" s="298"/>
      <c r="E46" s="332"/>
      <c r="F46" s="266"/>
      <c r="G46" s="169" t="s">
        <v>213</v>
      </c>
      <c r="H46" s="168" t="s">
        <v>163</v>
      </c>
      <c r="I46" s="238">
        <v>226.33</v>
      </c>
      <c r="J46" s="241">
        <f t="shared" si="3"/>
        <v>0</v>
      </c>
      <c r="K46" s="314"/>
      <c r="L46" s="251"/>
      <c r="M46" s="332"/>
    </row>
    <row r="47" spans="1:13" x14ac:dyDescent="0.25">
      <c r="A47" s="294"/>
      <c r="B47" s="296"/>
      <c r="C47" s="294"/>
      <c r="D47" s="298"/>
      <c r="E47" s="332"/>
      <c r="F47" s="323"/>
      <c r="G47" s="326" t="s">
        <v>214</v>
      </c>
      <c r="H47" s="326" t="s">
        <v>163</v>
      </c>
      <c r="I47" s="328">
        <v>332.66</v>
      </c>
      <c r="J47" s="312">
        <f t="shared" si="3"/>
        <v>0</v>
      </c>
      <c r="K47" s="314"/>
      <c r="L47" s="251"/>
      <c r="M47" s="332"/>
    </row>
    <row r="48" spans="1:13" x14ac:dyDescent="0.25">
      <c r="A48" s="294"/>
      <c r="B48" s="296"/>
      <c r="C48" s="294"/>
      <c r="D48" s="299"/>
      <c r="E48" s="327"/>
      <c r="F48" s="293"/>
      <c r="G48" s="327"/>
      <c r="H48" s="327"/>
      <c r="I48" s="329"/>
      <c r="J48" s="313"/>
      <c r="K48" s="313"/>
      <c r="L48" s="251"/>
      <c r="M48" s="327"/>
    </row>
    <row r="49" spans="1:14" x14ac:dyDescent="0.25">
      <c r="A49" s="294"/>
      <c r="B49" s="296"/>
      <c r="C49" s="294"/>
      <c r="D49" s="167" t="s">
        <v>165</v>
      </c>
      <c r="E49" s="196" t="s">
        <v>165</v>
      </c>
      <c r="F49" s="266"/>
      <c r="G49" s="197" t="s">
        <v>164</v>
      </c>
      <c r="H49" s="184" t="s">
        <v>163</v>
      </c>
      <c r="I49" s="244">
        <v>5.76</v>
      </c>
      <c r="J49" s="249">
        <f t="shared" ref="J49" si="4">F49*I49</f>
        <v>0</v>
      </c>
      <c r="K49" s="246">
        <f>J49</f>
        <v>0</v>
      </c>
      <c r="M49" s="164" t="s">
        <v>162</v>
      </c>
      <c r="N49" s="163"/>
    </row>
    <row r="50" spans="1:14" x14ac:dyDescent="0.25">
      <c r="A50" s="294"/>
      <c r="B50" s="296"/>
      <c r="C50" s="294"/>
      <c r="D50" s="303" t="s">
        <v>161</v>
      </c>
      <c r="E50" s="300" t="s">
        <v>215</v>
      </c>
      <c r="F50" s="323"/>
      <c r="G50" s="310" t="s">
        <v>159</v>
      </c>
      <c r="H50" s="326" t="s">
        <v>158</v>
      </c>
      <c r="I50" s="312">
        <v>0.47</v>
      </c>
      <c r="J50" s="312">
        <f>F50*I50</f>
        <v>0</v>
      </c>
      <c r="K50" s="312">
        <f>SUM(J50:J50)</f>
        <v>0</v>
      </c>
      <c r="L50" s="330"/>
      <c r="M50" s="310" t="s">
        <v>157</v>
      </c>
    </row>
    <row r="51" spans="1:14" x14ac:dyDescent="0.25">
      <c r="A51" s="294"/>
      <c r="B51" s="296"/>
      <c r="C51" s="294"/>
      <c r="D51" s="303"/>
      <c r="E51" s="302"/>
      <c r="F51" s="293"/>
      <c r="G51" s="311"/>
      <c r="H51" s="327"/>
      <c r="I51" s="313"/>
      <c r="J51" s="313"/>
      <c r="K51" s="313"/>
      <c r="L51" s="331"/>
      <c r="M51" s="311"/>
    </row>
    <row r="52" spans="1:14" x14ac:dyDescent="0.25">
      <c r="A52" s="294"/>
      <c r="B52" s="296"/>
      <c r="C52" s="294"/>
      <c r="D52" s="306" t="s">
        <v>156</v>
      </c>
      <c r="E52" s="307"/>
      <c r="F52" s="307"/>
      <c r="G52" s="307"/>
      <c r="H52" s="307"/>
      <c r="I52" s="307"/>
      <c r="J52" s="308"/>
      <c r="K52" s="248">
        <f>SUM(K41:K51)</f>
        <v>0</v>
      </c>
      <c r="L52" s="252">
        <f>K52*C41</f>
        <v>0</v>
      </c>
    </row>
  </sheetData>
  <sheetProtection algorithmName="SHA-512" hashValue="6w3TWYL59zx7TF5udPmkg0GFQVVCYkOZEOd5ccm1fue7zvUUKaEpC9Mb4LlzYO8YWgCbjMVxak86KqCy4A81og==" saltValue="aLk9jzW7PGS2VtA3jVkaYQ==" spinCount="100000" sheet="1" objects="1" scenarios="1"/>
  <mergeCells count="85">
    <mergeCell ref="L50:L51"/>
    <mergeCell ref="M50:M51"/>
    <mergeCell ref="K44:K48"/>
    <mergeCell ref="M44:M48"/>
    <mergeCell ref="B1:C1"/>
    <mergeCell ref="H50:H51"/>
    <mergeCell ref="I50:I51"/>
    <mergeCell ref="J50:J51"/>
    <mergeCell ref="F47:F48"/>
    <mergeCell ref="G47:G48"/>
    <mergeCell ref="H47:H48"/>
    <mergeCell ref="I47:I48"/>
    <mergeCell ref="J47:J48"/>
    <mergeCell ref="D37:J37"/>
    <mergeCell ref="F50:F51"/>
    <mergeCell ref="G50:G51"/>
    <mergeCell ref="E31:E33"/>
    <mergeCell ref="E28:E30"/>
    <mergeCell ref="C3:M3"/>
    <mergeCell ref="K50:K51"/>
    <mergeCell ref="A41:A52"/>
    <mergeCell ref="B41:B52"/>
    <mergeCell ref="C41:C52"/>
    <mergeCell ref="D41:D48"/>
    <mergeCell ref="E44:E48"/>
    <mergeCell ref="D50:D51"/>
    <mergeCell ref="E50:E51"/>
    <mergeCell ref="D52:J52"/>
    <mergeCell ref="A21:A37"/>
    <mergeCell ref="B21:B37"/>
    <mergeCell ref="C21:C37"/>
    <mergeCell ref="D21:D30"/>
    <mergeCell ref="D31:D33"/>
    <mergeCell ref="M31:M32"/>
    <mergeCell ref="D34:D36"/>
    <mergeCell ref="E34:E36"/>
    <mergeCell ref="F34:F36"/>
    <mergeCell ref="G34:G36"/>
    <mergeCell ref="H34:H36"/>
    <mergeCell ref="I34:I36"/>
    <mergeCell ref="J34:J36"/>
    <mergeCell ref="K34:K36"/>
    <mergeCell ref="M34:M36"/>
    <mergeCell ref="F31:F32"/>
    <mergeCell ref="G31:G32"/>
    <mergeCell ref="H31:H32"/>
    <mergeCell ref="I31:I32"/>
    <mergeCell ref="J31:J32"/>
    <mergeCell ref="K31:K33"/>
    <mergeCell ref="K28:K30"/>
    <mergeCell ref="L28:L30"/>
    <mergeCell ref="M28:M30"/>
    <mergeCell ref="F29:F30"/>
    <mergeCell ref="G29:G30"/>
    <mergeCell ref="H29:H30"/>
    <mergeCell ref="I29:I30"/>
    <mergeCell ref="J29:J30"/>
    <mergeCell ref="K9:K13"/>
    <mergeCell ref="K15:K16"/>
    <mergeCell ref="M15:M16"/>
    <mergeCell ref="M21:M22"/>
    <mergeCell ref="E23:E27"/>
    <mergeCell ref="K23:K27"/>
    <mergeCell ref="E21:E22"/>
    <mergeCell ref="K21:K22"/>
    <mergeCell ref="F12:F13"/>
    <mergeCell ref="G12:G13"/>
    <mergeCell ref="H12:H13"/>
    <mergeCell ref="I12:I13"/>
    <mergeCell ref="J12:J13"/>
    <mergeCell ref="L9:L13"/>
    <mergeCell ref="M9:M13"/>
    <mergeCell ref="A6:A17"/>
    <mergeCell ref="B6:B17"/>
    <mergeCell ref="C6:C17"/>
    <mergeCell ref="D6:D13"/>
    <mergeCell ref="E9:E13"/>
    <mergeCell ref="D15:D16"/>
    <mergeCell ref="E15:E16"/>
    <mergeCell ref="D17:J17"/>
    <mergeCell ref="F15:F16"/>
    <mergeCell ref="G15:G16"/>
    <mergeCell ref="H15:H16"/>
    <mergeCell ref="I15:I16"/>
    <mergeCell ref="J15:J16"/>
  </mergeCells>
  <printOptions gridLines="1"/>
  <pageMargins left="0.25" right="0.25" top="0.75" bottom="0.75" header="0.3" footer="0.3"/>
  <pageSetup paperSize="5" scale="75" fitToHeight="0" orientation="landscape" r:id="rId1"/>
  <headerFooter>
    <oddHeader>&amp;C&amp;"Verdana,Bold"APPENDIX H
COST MATRIX</oddHeader>
    <oddFooter>&amp;LWorksheet: &amp;A&amp;RPage &amp;P of &amp;N</oddFooter>
  </headerFooter>
  <rowBreaks count="2" manualBreakCount="2">
    <brk id="19" max="16383" man="1"/>
    <brk id="3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2"/>
  <sheetViews>
    <sheetView zoomScaleNormal="100" workbookViewId="0">
      <selection activeCell="C6" sqref="C6:C17"/>
    </sheetView>
  </sheetViews>
  <sheetFormatPr defaultColWidth="9" defaultRowHeight="15" x14ac:dyDescent="0.25"/>
  <cols>
    <col min="1" max="1" width="11.5" style="162" customWidth="1"/>
    <col min="2" max="2" width="9.625" style="162" bestFit="1" customWidth="1"/>
    <col min="3" max="3" width="11.625" style="162" bestFit="1" customWidth="1"/>
    <col min="4" max="4" width="36.625" style="162" bestFit="1" customWidth="1"/>
    <col min="5" max="5" width="15.375" style="162" bestFit="1" customWidth="1"/>
    <col min="6" max="6" width="7.625" style="235" bestFit="1" customWidth="1"/>
    <col min="7" max="7" width="31.75" style="162" bestFit="1" customWidth="1"/>
    <col min="8" max="8" width="9.625" style="162" bestFit="1" customWidth="1"/>
    <col min="9" max="9" width="8.625" style="245" bestFit="1" customWidth="1"/>
    <col min="10" max="10" width="8" style="245" bestFit="1" customWidth="1"/>
    <col min="11" max="11" width="9.75" style="245" customWidth="1"/>
    <col min="12" max="12" width="10.5" style="245" customWidth="1"/>
    <col min="13" max="13" width="31.75" style="162" customWidth="1"/>
    <col min="14" max="16384" width="9" style="162"/>
  </cols>
  <sheetData>
    <row r="1" spans="1:13" x14ac:dyDescent="0.25">
      <c r="A1" s="130" t="s">
        <v>22</v>
      </c>
      <c r="B1" s="367">
        <f>Instructions!B1</f>
        <v>6100034489</v>
      </c>
      <c r="C1" s="367"/>
      <c r="D1" s="206"/>
      <c r="E1" s="206"/>
      <c r="F1" s="234"/>
      <c r="G1" s="206"/>
      <c r="H1" s="206"/>
      <c r="I1" s="236"/>
      <c r="J1" s="236"/>
      <c r="K1" s="236"/>
      <c r="L1" s="236"/>
      <c r="M1" s="206"/>
    </row>
    <row r="2" spans="1:13" x14ac:dyDescent="0.25">
      <c r="A2" s="130" t="s">
        <v>31</v>
      </c>
      <c r="B2" s="95" t="str">
        <f>Instructions!B2</f>
        <v>Department of Labor and Industry Unemployment Compensation Benefits Modernization (UC Ben Mod)</v>
      </c>
      <c r="C2" s="131"/>
      <c r="D2" s="206"/>
      <c r="E2" s="206"/>
      <c r="F2" s="234"/>
      <c r="G2" s="206"/>
      <c r="H2" s="206"/>
      <c r="I2" s="236"/>
      <c r="J2" s="236"/>
      <c r="K2" s="236"/>
      <c r="L2" s="236"/>
      <c r="M2" s="206"/>
    </row>
    <row r="3" spans="1:13" ht="29.25" x14ac:dyDescent="0.25">
      <c r="A3" s="130" t="s">
        <v>20</v>
      </c>
      <c r="B3" s="95">
        <f>Instructions!B3</f>
        <v>0</v>
      </c>
      <c r="C3" s="369" t="s">
        <v>239</v>
      </c>
      <c r="D3" s="370"/>
      <c r="E3" s="370"/>
      <c r="F3" s="370"/>
      <c r="G3" s="370"/>
      <c r="H3" s="370"/>
      <c r="I3" s="370"/>
      <c r="J3" s="370"/>
      <c r="K3" s="370"/>
      <c r="L3" s="370"/>
      <c r="M3" s="371"/>
    </row>
    <row r="5" spans="1:13" ht="60" x14ac:dyDescent="0.25">
      <c r="A5" s="179" t="s">
        <v>155</v>
      </c>
      <c r="B5" s="179" t="s">
        <v>154</v>
      </c>
      <c r="C5" s="179" t="s">
        <v>153</v>
      </c>
      <c r="D5" s="179" t="s">
        <v>187</v>
      </c>
      <c r="E5" s="179" t="s">
        <v>151</v>
      </c>
      <c r="F5" s="179" t="s">
        <v>1</v>
      </c>
      <c r="G5" s="179" t="s">
        <v>150</v>
      </c>
      <c r="H5" s="179" t="s">
        <v>149</v>
      </c>
      <c r="I5" s="179" t="s">
        <v>186</v>
      </c>
      <c r="J5" s="179" t="s">
        <v>184</v>
      </c>
      <c r="K5" s="179" t="s">
        <v>185</v>
      </c>
      <c r="L5" s="179" t="s">
        <v>184</v>
      </c>
      <c r="M5" s="179" t="s">
        <v>148</v>
      </c>
    </row>
    <row r="6" spans="1:13" ht="90" x14ac:dyDescent="0.25">
      <c r="A6" s="372">
        <v>1</v>
      </c>
      <c r="B6" s="374" t="s">
        <v>208</v>
      </c>
      <c r="C6" s="372">
        <v>4</v>
      </c>
      <c r="D6" s="297" t="s">
        <v>182</v>
      </c>
      <c r="E6" s="178" t="s">
        <v>181</v>
      </c>
      <c r="F6" s="220">
        <v>1</v>
      </c>
      <c r="G6" s="177" t="s">
        <v>180</v>
      </c>
      <c r="H6" s="176" t="s">
        <v>163</v>
      </c>
      <c r="I6" s="237">
        <v>63.31</v>
      </c>
      <c r="J6" s="246">
        <f t="shared" ref="J6:J12" si="0">F6*I6</f>
        <v>63.31</v>
      </c>
      <c r="K6" s="246">
        <f>SUM(J5:J6)</f>
        <v>63.31</v>
      </c>
      <c r="M6" s="175" t="s">
        <v>179</v>
      </c>
    </row>
    <row r="7" spans="1:13" x14ac:dyDescent="0.25">
      <c r="A7" s="373"/>
      <c r="B7" s="375"/>
      <c r="C7" s="373"/>
      <c r="D7" s="298"/>
      <c r="E7" s="169" t="s">
        <v>178</v>
      </c>
      <c r="F7" s="257">
        <v>4</v>
      </c>
      <c r="G7" s="169" t="s">
        <v>177</v>
      </c>
      <c r="H7" s="169" t="s">
        <v>176</v>
      </c>
      <c r="I7" s="238">
        <v>0.79</v>
      </c>
      <c r="J7" s="238">
        <f t="shared" si="0"/>
        <v>3.16</v>
      </c>
      <c r="K7" s="238">
        <f>SUM(J7:J7)</f>
        <v>3.16</v>
      </c>
      <c r="L7" s="251"/>
      <c r="M7" s="174" t="s">
        <v>175</v>
      </c>
    </row>
    <row r="8" spans="1:13" x14ac:dyDescent="0.25">
      <c r="A8" s="373"/>
      <c r="B8" s="375"/>
      <c r="C8" s="373"/>
      <c r="D8" s="298"/>
      <c r="E8" s="173" t="s">
        <v>174</v>
      </c>
      <c r="F8" s="172">
        <v>12</v>
      </c>
      <c r="G8" s="173" t="s">
        <v>173</v>
      </c>
      <c r="H8" s="173" t="s">
        <v>158</v>
      </c>
      <c r="I8" s="239">
        <v>0.34</v>
      </c>
      <c r="J8" s="247">
        <f t="shared" si="0"/>
        <v>4.08</v>
      </c>
      <c r="K8" s="246">
        <f>J8</f>
        <v>4.08</v>
      </c>
      <c r="M8" s="171" t="s">
        <v>172</v>
      </c>
    </row>
    <row r="9" spans="1:13" x14ac:dyDescent="0.25">
      <c r="A9" s="373"/>
      <c r="B9" s="375"/>
      <c r="C9" s="373"/>
      <c r="D9" s="298"/>
      <c r="E9" s="300" t="s">
        <v>171</v>
      </c>
      <c r="F9" s="170"/>
      <c r="G9" s="169" t="s">
        <v>170</v>
      </c>
      <c r="H9" s="168" t="s">
        <v>163</v>
      </c>
      <c r="I9" s="238">
        <v>3.39</v>
      </c>
      <c r="J9" s="241">
        <f t="shared" si="0"/>
        <v>0</v>
      </c>
      <c r="K9" s="312">
        <f>SUM(J9:J12)</f>
        <v>6.45</v>
      </c>
      <c r="L9" s="330"/>
      <c r="M9" s="326" t="s">
        <v>169</v>
      </c>
    </row>
    <row r="10" spans="1:13" x14ac:dyDescent="0.25">
      <c r="A10" s="373"/>
      <c r="B10" s="375"/>
      <c r="C10" s="373"/>
      <c r="D10" s="298"/>
      <c r="E10" s="301"/>
      <c r="F10" s="170">
        <v>1</v>
      </c>
      <c r="G10" s="169" t="s">
        <v>168</v>
      </c>
      <c r="H10" s="168" t="s">
        <v>163</v>
      </c>
      <c r="I10" s="238">
        <v>6.45</v>
      </c>
      <c r="J10" s="241">
        <f t="shared" si="0"/>
        <v>6.45</v>
      </c>
      <c r="K10" s="314"/>
      <c r="L10" s="330"/>
      <c r="M10" s="332"/>
    </row>
    <row r="11" spans="1:13" x14ac:dyDescent="0.25">
      <c r="A11" s="373"/>
      <c r="B11" s="375"/>
      <c r="C11" s="373"/>
      <c r="D11" s="298"/>
      <c r="E11" s="301"/>
      <c r="F11" s="170"/>
      <c r="G11" s="169" t="s">
        <v>167</v>
      </c>
      <c r="H11" s="168" t="s">
        <v>163</v>
      </c>
      <c r="I11" s="238">
        <v>9.5</v>
      </c>
      <c r="J11" s="241">
        <f t="shared" si="0"/>
        <v>0</v>
      </c>
      <c r="K11" s="314"/>
      <c r="L11" s="330"/>
      <c r="M11" s="332"/>
    </row>
    <row r="12" spans="1:13" x14ac:dyDescent="0.25">
      <c r="A12" s="373"/>
      <c r="B12" s="375"/>
      <c r="C12" s="373"/>
      <c r="D12" s="298"/>
      <c r="E12" s="301"/>
      <c r="F12" s="300"/>
      <c r="G12" s="324" t="s">
        <v>166</v>
      </c>
      <c r="H12" s="326" t="s">
        <v>163</v>
      </c>
      <c r="I12" s="328">
        <v>12.55</v>
      </c>
      <c r="J12" s="312">
        <f t="shared" si="0"/>
        <v>0</v>
      </c>
      <c r="K12" s="314"/>
      <c r="L12" s="330"/>
      <c r="M12" s="332"/>
    </row>
    <row r="13" spans="1:13" x14ac:dyDescent="0.25">
      <c r="A13" s="373"/>
      <c r="B13" s="375"/>
      <c r="C13" s="373"/>
      <c r="D13" s="299"/>
      <c r="E13" s="302"/>
      <c r="F13" s="302"/>
      <c r="G13" s="325"/>
      <c r="H13" s="327"/>
      <c r="I13" s="329"/>
      <c r="J13" s="313"/>
      <c r="K13" s="313"/>
      <c r="L13" s="331"/>
      <c r="M13" s="327"/>
    </row>
    <row r="14" spans="1:13" x14ac:dyDescent="0.25">
      <c r="A14" s="373"/>
      <c r="B14" s="375"/>
      <c r="C14" s="373"/>
      <c r="D14" s="167" t="s">
        <v>165</v>
      </c>
      <c r="E14" s="166" t="s">
        <v>165</v>
      </c>
      <c r="F14" s="258">
        <v>1</v>
      </c>
      <c r="G14" s="166" t="s">
        <v>164</v>
      </c>
      <c r="H14" s="166" t="s">
        <v>163</v>
      </c>
      <c r="I14" s="165">
        <v>5.76</v>
      </c>
      <c r="J14" s="165">
        <f>F14*I14</f>
        <v>5.76</v>
      </c>
      <c r="K14" s="165">
        <f>J14</f>
        <v>5.76</v>
      </c>
      <c r="M14" s="164" t="s">
        <v>162</v>
      </c>
    </row>
    <row r="15" spans="1:13" x14ac:dyDescent="0.25">
      <c r="A15" s="373"/>
      <c r="B15" s="375"/>
      <c r="C15" s="373"/>
      <c r="D15" s="303" t="s">
        <v>161</v>
      </c>
      <c r="E15" s="304" t="s">
        <v>160</v>
      </c>
      <c r="F15" s="304">
        <v>50</v>
      </c>
      <c r="G15" s="310" t="s">
        <v>159</v>
      </c>
      <c r="H15" s="310" t="s">
        <v>158</v>
      </c>
      <c r="I15" s="312">
        <v>0.47</v>
      </c>
      <c r="J15" s="312">
        <f>F15*I15</f>
        <v>23.5</v>
      </c>
      <c r="K15" s="312">
        <f>SUM(J15:J15)</f>
        <v>23.5</v>
      </c>
      <c r="L15" s="251"/>
      <c r="M15" s="310" t="s">
        <v>157</v>
      </c>
    </row>
    <row r="16" spans="1:13" x14ac:dyDescent="0.25">
      <c r="A16" s="373"/>
      <c r="B16" s="375"/>
      <c r="C16" s="373"/>
      <c r="D16" s="303"/>
      <c r="E16" s="305"/>
      <c r="F16" s="305"/>
      <c r="G16" s="311"/>
      <c r="H16" s="311"/>
      <c r="I16" s="313"/>
      <c r="J16" s="313"/>
      <c r="K16" s="313"/>
      <c r="L16" s="251"/>
      <c r="M16" s="311"/>
    </row>
    <row r="17" spans="1:13" x14ac:dyDescent="0.25">
      <c r="A17" s="373"/>
      <c r="B17" s="375"/>
      <c r="C17" s="373"/>
      <c r="D17" s="376" t="s">
        <v>156</v>
      </c>
      <c r="E17" s="377"/>
      <c r="F17" s="377"/>
      <c r="G17" s="377"/>
      <c r="H17" s="377"/>
      <c r="I17" s="377"/>
      <c r="J17" s="378"/>
      <c r="K17" s="259">
        <f>SUM(K6:K16)</f>
        <v>106.26</v>
      </c>
      <c r="L17" s="260">
        <f>K17*C6</f>
        <v>425.04</v>
      </c>
    </row>
    <row r="20" spans="1:13" ht="60" x14ac:dyDescent="0.25">
      <c r="A20" s="191" t="s">
        <v>155</v>
      </c>
      <c r="B20" s="191" t="s">
        <v>154</v>
      </c>
      <c r="C20" s="191" t="s">
        <v>153</v>
      </c>
      <c r="D20" s="191" t="s">
        <v>207</v>
      </c>
      <c r="E20" s="191" t="s">
        <v>151</v>
      </c>
      <c r="F20" s="191" t="s">
        <v>1</v>
      </c>
      <c r="G20" s="191" t="s">
        <v>150</v>
      </c>
      <c r="H20" s="191" t="s">
        <v>149</v>
      </c>
      <c r="I20" s="191" t="s">
        <v>186</v>
      </c>
      <c r="J20" s="191" t="s">
        <v>184</v>
      </c>
      <c r="K20" s="191" t="s">
        <v>185</v>
      </c>
      <c r="L20" s="191" t="s">
        <v>184</v>
      </c>
      <c r="M20" s="191" t="s">
        <v>148</v>
      </c>
    </row>
    <row r="21" spans="1:13" x14ac:dyDescent="0.25">
      <c r="A21" s="379">
        <v>2</v>
      </c>
      <c r="B21" s="380" t="s">
        <v>206</v>
      </c>
      <c r="C21" s="379">
        <v>2</v>
      </c>
      <c r="D21" s="364" t="s">
        <v>205</v>
      </c>
      <c r="E21" s="320" t="s">
        <v>181</v>
      </c>
      <c r="F21" s="190"/>
      <c r="G21" s="189" t="s">
        <v>204</v>
      </c>
      <c r="H21" s="187" t="s">
        <v>163</v>
      </c>
      <c r="I21" s="240">
        <v>166.99</v>
      </c>
      <c r="J21" s="237">
        <f t="shared" ref="J21:J29" si="1">F21*I21</f>
        <v>0</v>
      </c>
      <c r="K21" s="321">
        <f>SUM(J21:J22)</f>
        <v>562.58000000000004</v>
      </c>
      <c r="L21" s="253"/>
      <c r="M21" s="315" t="s">
        <v>203</v>
      </c>
    </row>
    <row r="22" spans="1:13" x14ac:dyDescent="0.25">
      <c r="A22" s="379"/>
      <c r="B22" s="380"/>
      <c r="C22" s="379"/>
      <c r="D22" s="365"/>
      <c r="E22" s="320"/>
      <c r="F22" s="221">
        <v>1</v>
      </c>
      <c r="G22" s="188" t="s">
        <v>202</v>
      </c>
      <c r="H22" s="187" t="s">
        <v>163</v>
      </c>
      <c r="I22" s="237">
        <v>562.58000000000004</v>
      </c>
      <c r="J22" s="237">
        <f t="shared" si="1"/>
        <v>562.58000000000004</v>
      </c>
      <c r="K22" s="322"/>
      <c r="L22" s="254"/>
      <c r="M22" s="316"/>
    </row>
    <row r="23" spans="1:13" ht="30" x14ac:dyDescent="0.25">
      <c r="A23" s="379"/>
      <c r="B23" s="380"/>
      <c r="C23" s="379"/>
      <c r="D23" s="365"/>
      <c r="E23" s="317" t="s">
        <v>201</v>
      </c>
      <c r="F23" s="170"/>
      <c r="G23" s="186" t="s">
        <v>200</v>
      </c>
      <c r="H23" s="168" t="s">
        <v>163</v>
      </c>
      <c r="I23" s="241">
        <v>81.7</v>
      </c>
      <c r="J23" s="241">
        <f t="shared" si="1"/>
        <v>0</v>
      </c>
      <c r="K23" s="318">
        <f>SUM(J23:J27)</f>
        <v>893.46</v>
      </c>
      <c r="L23" s="251"/>
      <c r="M23" s="186" t="s">
        <v>199</v>
      </c>
    </row>
    <row r="24" spans="1:13" ht="45" x14ac:dyDescent="0.25">
      <c r="A24" s="379"/>
      <c r="B24" s="380"/>
      <c r="C24" s="379"/>
      <c r="D24" s="365"/>
      <c r="E24" s="317"/>
      <c r="F24" s="170"/>
      <c r="G24" s="186" t="s">
        <v>198</v>
      </c>
      <c r="H24" s="168" t="s">
        <v>163</v>
      </c>
      <c r="I24" s="241">
        <v>846.6</v>
      </c>
      <c r="J24" s="241">
        <f t="shared" si="1"/>
        <v>0</v>
      </c>
      <c r="K24" s="319"/>
      <c r="L24" s="251"/>
      <c r="M24" s="186" t="s">
        <v>197</v>
      </c>
    </row>
    <row r="25" spans="1:13" ht="60" x14ac:dyDescent="0.25">
      <c r="A25" s="379"/>
      <c r="B25" s="380"/>
      <c r="C25" s="379"/>
      <c r="D25" s="365"/>
      <c r="E25" s="317"/>
      <c r="F25" s="170">
        <v>1</v>
      </c>
      <c r="G25" s="186" t="s">
        <v>196</v>
      </c>
      <c r="H25" s="168" t="s">
        <v>163</v>
      </c>
      <c r="I25" s="241">
        <v>893.46</v>
      </c>
      <c r="J25" s="241">
        <f t="shared" si="1"/>
        <v>893.46</v>
      </c>
      <c r="K25" s="319"/>
      <c r="L25" s="251"/>
      <c r="M25" s="186" t="s">
        <v>195</v>
      </c>
    </row>
    <row r="26" spans="1:13" ht="45" x14ac:dyDescent="0.25">
      <c r="A26" s="379"/>
      <c r="B26" s="380"/>
      <c r="C26" s="379"/>
      <c r="D26" s="365"/>
      <c r="E26" s="317"/>
      <c r="F26" s="170"/>
      <c r="G26" s="186" t="s">
        <v>194</v>
      </c>
      <c r="H26" s="168" t="s">
        <v>163</v>
      </c>
      <c r="I26" s="241">
        <v>1091.94</v>
      </c>
      <c r="J26" s="241">
        <f t="shared" si="1"/>
        <v>0</v>
      </c>
      <c r="K26" s="319"/>
      <c r="L26" s="251"/>
      <c r="M26" s="186" t="s">
        <v>193</v>
      </c>
    </row>
    <row r="27" spans="1:13" ht="45" x14ac:dyDescent="0.25">
      <c r="A27" s="379"/>
      <c r="B27" s="380"/>
      <c r="C27" s="379"/>
      <c r="D27" s="365"/>
      <c r="E27" s="317"/>
      <c r="F27" s="170"/>
      <c r="G27" s="186" t="s">
        <v>192</v>
      </c>
      <c r="H27" s="168" t="s">
        <v>163</v>
      </c>
      <c r="I27" s="241">
        <v>1138.05</v>
      </c>
      <c r="J27" s="241">
        <f t="shared" si="1"/>
        <v>0</v>
      </c>
      <c r="K27" s="319"/>
      <c r="L27" s="251"/>
      <c r="M27" s="186" t="s">
        <v>191</v>
      </c>
    </row>
    <row r="28" spans="1:13" x14ac:dyDescent="0.25">
      <c r="A28" s="379"/>
      <c r="B28" s="380"/>
      <c r="C28" s="379"/>
      <c r="D28" s="365"/>
      <c r="E28" s="358" t="s">
        <v>171</v>
      </c>
      <c r="F28" s="222"/>
      <c r="G28" s="185" t="s">
        <v>170</v>
      </c>
      <c r="H28" s="184" t="s">
        <v>163</v>
      </c>
      <c r="I28" s="242">
        <v>154.13999999999999</v>
      </c>
      <c r="J28" s="249">
        <f t="shared" si="1"/>
        <v>0</v>
      </c>
      <c r="K28" s="333">
        <f>SUM(J28:J29)</f>
        <v>261</v>
      </c>
      <c r="L28" s="335"/>
      <c r="M28" s="336" t="s">
        <v>169</v>
      </c>
    </row>
    <row r="29" spans="1:13" x14ac:dyDescent="0.25">
      <c r="A29" s="379"/>
      <c r="B29" s="380"/>
      <c r="C29" s="379"/>
      <c r="D29" s="365"/>
      <c r="E29" s="359"/>
      <c r="F29" s="358">
        <v>1</v>
      </c>
      <c r="G29" s="336" t="s">
        <v>168</v>
      </c>
      <c r="H29" s="336" t="s">
        <v>163</v>
      </c>
      <c r="I29" s="339">
        <v>261</v>
      </c>
      <c r="J29" s="333">
        <f t="shared" si="1"/>
        <v>261</v>
      </c>
      <c r="K29" s="334"/>
      <c r="L29" s="335"/>
      <c r="M29" s="337"/>
    </row>
    <row r="30" spans="1:13" x14ac:dyDescent="0.25">
      <c r="A30" s="379"/>
      <c r="B30" s="380"/>
      <c r="C30" s="379"/>
      <c r="D30" s="366"/>
      <c r="E30" s="360"/>
      <c r="F30" s="360"/>
      <c r="G30" s="338"/>
      <c r="H30" s="338"/>
      <c r="I30" s="340"/>
      <c r="J30" s="322"/>
      <c r="K30" s="322"/>
      <c r="L30" s="335"/>
      <c r="M30" s="338"/>
    </row>
    <row r="31" spans="1:13" s="181" customFormat="1" x14ac:dyDescent="0.2">
      <c r="A31" s="379"/>
      <c r="B31" s="380"/>
      <c r="C31" s="379"/>
      <c r="D31" s="336" t="s">
        <v>165</v>
      </c>
      <c r="E31" s="317" t="s">
        <v>165</v>
      </c>
      <c r="F31" s="300">
        <v>1</v>
      </c>
      <c r="G31" s="317" t="s">
        <v>190</v>
      </c>
      <c r="H31" s="317" t="s">
        <v>189</v>
      </c>
      <c r="I31" s="328">
        <v>10.31</v>
      </c>
      <c r="J31" s="357">
        <f>F31*I31</f>
        <v>10.31</v>
      </c>
      <c r="K31" s="312">
        <f>SUM(J31:J33)</f>
        <v>16.07</v>
      </c>
      <c r="L31" s="255"/>
      <c r="M31" s="310" t="s">
        <v>188</v>
      </c>
    </row>
    <row r="32" spans="1:13" s="181" customFormat="1" x14ac:dyDescent="0.2">
      <c r="A32" s="379"/>
      <c r="B32" s="380"/>
      <c r="C32" s="379"/>
      <c r="D32" s="337"/>
      <c r="E32" s="317"/>
      <c r="F32" s="302"/>
      <c r="G32" s="317"/>
      <c r="H32" s="317"/>
      <c r="I32" s="329"/>
      <c r="J32" s="357"/>
      <c r="K32" s="314"/>
      <c r="L32" s="255"/>
      <c r="M32" s="311"/>
    </row>
    <row r="33" spans="1:13" s="181" customFormat="1" x14ac:dyDescent="0.2">
      <c r="A33" s="379"/>
      <c r="B33" s="380"/>
      <c r="C33" s="379"/>
      <c r="D33" s="338"/>
      <c r="E33" s="317"/>
      <c r="F33" s="170">
        <v>1</v>
      </c>
      <c r="G33" s="183" t="s">
        <v>164</v>
      </c>
      <c r="H33" s="168" t="s">
        <v>163</v>
      </c>
      <c r="I33" s="243">
        <v>5.76</v>
      </c>
      <c r="J33" s="241">
        <f>F33*I33</f>
        <v>5.76</v>
      </c>
      <c r="K33" s="313"/>
      <c r="L33" s="255"/>
      <c r="M33" s="182" t="s">
        <v>162</v>
      </c>
    </row>
    <row r="34" spans="1:13" x14ac:dyDescent="0.25">
      <c r="A34" s="379"/>
      <c r="B34" s="380"/>
      <c r="C34" s="379"/>
      <c r="D34" s="320" t="s">
        <v>161</v>
      </c>
      <c r="E34" s="341" t="s">
        <v>160</v>
      </c>
      <c r="F34" s="341">
        <v>1000</v>
      </c>
      <c r="G34" s="345" t="s">
        <v>159</v>
      </c>
      <c r="H34" s="348" t="s">
        <v>158</v>
      </c>
      <c r="I34" s="351">
        <v>0.53</v>
      </c>
      <c r="J34" s="351">
        <f>F34*I34</f>
        <v>530</v>
      </c>
      <c r="K34" s="351">
        <f>SUM(J34:J35)</f>
        <v>530</v>
      </c>
      <c r="L34" s="256"/>
      <c r="M34" s="354" t="s">
        <v>157</v>
      </c>
    </row>
    <row r="35" spans="1:13" x14ac:dyDescent="0.25">
      <c r="A35" s="379"/>
      <c r="B35" s="380"/>
      <c r="C35" s="379"/>
      <c r="D35" s="320"/>
      <c r="E35" s="342"/>
      <c r="F35" s="342"/>
      <c r="G35" s="346"/>
      <c r="H35" s="349"/>
      <c r="I35" s="352"/>
      <c r="J35" s="352"/>
      <c r="K35" s="352"/>
      <c r="L35" s="256"/>
      <c r="M35" s="355"/>
    </row>
    <row r="36" spans="1:13" x14ac:dyDescent="0.25">
      <c r="A36" s="379"/>
      <c r="B36" s="380"/>
      <c r="C36" s="379"/>
      <c r="D36" s="320"/>
      <c r="E36" s="343"/>
      <c r="F36" s="343"/>
      <c r="G36" s="347"/>
      <c r="H36" s="350"/>
      <c r="I36" s="353"/>
      <c r="J36" s="353"/>
      <c r="K36" s="353"/>
      <c r="L36" s="256"/>
      <c r="M36" s="356"/>
    </row>
    <row r="37" spans="1:13" x14ac:dyDescent="0.25">
      <c r="A37" s="379"/>
      <c r="B37" s="380"/>
      <c r="C37" s="379"/>
      <c r="D37" s="381" t="s">
        <v>156</v>
      </c>
      <c r="E37" s="381"/>
      <c r="F37" s="381"/>
      <c r="G37" s="381"/>
      <c r="H37" s="381"/>
      <c r="I37" s="381"/>
      <c r="J37" s="381"/>
      <c r="K37" s="261">
        <f>SUM(K21:K36)</f>
        <v>2263.1099999999997</v>
      </c>
      <c r="L37" s="260">
        <f>K37*C21</f>
        <v>4526.2199999999993</v>
      </c>
      <c r="M37" s="180"/>
    </row>
    <row r="40" spans="1:13" ht="60" x14ac:dyDescent="0.25">
      <c r="A40" s="179" t="s">
        <v>155</v>
      </c>
      <c r="B40" s="179" t="s">
        <v>154</v>
      </c>
      <c r="C40" s="179" t="s">
        <v>153</v>
      </c>
      <c r="D40" s="179" t="s">
        <v>187</v>
      </c>
      <c r="E40" s="179" t="s">
        <v>151</v>
      </c>
      <c r="F40" s="179" t="s">
        <v>1</v>
      </c>
      <c r="G40" s="179" t="s">
        <v>150</v>
      </c>
      <c r="H40" s="179" t="s">
        <v>149</v>
      </c>
      <c r="I40" s="179" t="s">
        <v>186</v>
      </c>
      <c r="J40" s="179" t="s">
        <v>184</v>
      </c>
      <c r="K40" s="179" t="s">
        <v>185</v>
      </c>
      <c r="L40" s="179" t="s">
        <v>184</v>
      </c>
      <c r="M40" s="179" t="s">
        <v>148</v>
      </c>
    </row>
    <row r="41" spans="1:13" ht="90" x14ac:dyDescent="0.25">
      <c r="A41" s="372">
        <v>3</v>
      </c>
      <c r="B41" s="374" t="s">
        <v>183</v>
      </c>
      <c r="C41" s="372">
        <v>2</v>
      </c>
      <c r="D41" s="297" t="s">
        <v>182</v>
      </c>
      <c r="E41" s="178" t="s">
        <v>181</v>
      </c>
      <c r="F41" s="220">
        <v>1</v>
      </c>
      <c r="G41" s="177" t="s">
        <v>180</v>
      </c>
      <c r="H41" s="176" t="s">
        <v>163</v>
      </c>
      <c r="I41" s="237">
        <v>63.31</v>
      </c>
      <c r="J41" s="246">
        <f t="shared" ref="J41:J47" si="2">F41*I41</f>
        <v>63.31</v>
      </c>
      <c r="K41" s="246">
        <f>SUM(J40:J41)</f>
        <v>63.31</v>
      </c>
      <c r="M41" s="175" t="s">
        <v>179</v>
      </c>
    </row>
    <row r="42" spans="1:13" x14ac:dyDescent="0.25">
      <c r="A42" s="373"/>
      <c r="B42" s="375"/>
      <c r="C42" s="373"/>
      <c r="D42" s="298"/>
      <c r="E42" s="169" t="s">
        <v>178</v>
      </c>
      <c r="F42" s="257">
        <v>8</v>
      </c>
      <c r="G42" s="169" t="s">
        <v>177</v>
      </c>
      <c r="H42" s="169" t="s">
        <v>176</v>
      </c>
      <c r="I42" s="238">
        <v>0.79</v>
      </c>
      <c r="J42" s="238">
        <f t="shared" si="2"/>
        <v>6.32</v>
      </c>
      <c r="K42" s="238">
        <f>SUM(J42:J42)</f>
        <v>6.32</v>
      </c>
      <c r="L42" s="251"/>
      <c r="M42" s="174" t="s">
        <v>175</v>
      </c>
    </row>
    <row r="43" spans="1:13" x14ac:dyDescent="0.25">
      <c r="A43" s="373"/>
      <c r="B43" s="375"/>
      <c r="C43" s="373"/>
      <c r="D43" s="298"/>
      <c r="E43" s="173" t="s">
        <v>174</v>
      </c>
      <c r="F43" s="172">
        <v>16</v>
      </c>
      <c r="G43" s="173" t="s">
        <v>173</v>
      </c>
      <c r="H43" s="173" t="s">
        <v>158</v>
      </c>
      <c r="I43" s="239">
        <v>0.34</v>
      </c>
      <c r="J43" s="247">
        <f t="shared" si="2"/>
        <v>5.44</v>
      </c>
      <c r="K43" s="246">
        <f>J43</f>
        <v>5.44</v>
      </c>
      <c r="M43" s="171" t="s">
        <v>172</v>
      </c>
    </row>
    <row r="44" spans="1:13" x14ac:dyDescent="0.25">
      <c r="A44" s="373"/>
      <c r="B44" s="375"/>
      <c r="C44" s="373"/>
      <c r="D44" s="298"/>
      <c r="E44" s="300" t="s">
        <v>171</v>
      </c>
      <c r="F44" s="170"/>
      <c r="G44" s="169" t="s">
        <v>170</v>
      </c>
      <c r="H44" s="168" t="s">
        <v>163</v>
      </c>
      <c r="I44" s="238">
        <v>3.39</v>
      </c>
      <c r="J44" s="241">
        <f t="shared" si="2"/>
        <v>0</v>
      </c>
      <c r="K44" s="312">
        <f>SUM(J44:J47)</f>
        <v>9.5</v>
      </c>
      <c r="L44" s="330"/>
      <c r="M44" s="326" t="s">
        <v>169</v>
      </c>
    </row>
    <row r="45" spans="1:13" x14ac:dyDescent="0.25">
      <c r="A45" s="373"/>
      <c r="B45" s="375"/>
      <c r="C45" s="373"/>
      <c r="D45" s="298"/>
      <c r="E45" s="301"/>
      <c r="F45" s="170"/>
      <c r="G45" s="169" t="s">
        <v>168</v>
      </c>
      <c r="H45" s="168" t="s">
        <v>163</v>
      </c>
      <c r="I45" s="238">
        <v>6.45</v>
      </c>
      <c r="J45" s="241">
        <f t="shared" si="2"/>
        <v>0</v>
      </c>
      <c r="K45" s="314"/>
      <c r="L45" s="330"/>
      <c r="M45" s="332"/>
    </row>
    <row r="46" spans="1:13" x14ac:dyDescent="0.25">
      <c r="A46" s="373"/>
      <c r="B46" s="375"/>
      <c r="C46" s="373"/>
      <c r="D46" s="298"/>
      <c r="E46" s="301"/>
      <c r="F46" s="170">
        <v>1</v>
      </c>
      <c r="G46" s="169" t="s">
        <v>167</v>
      </c>
      <c r="H46" s="168" t="s">
        <v>163</v>
      </c>
      <c r="I46" s="238">
        <v>9.5</v>
      </c>
      <c r="J46" s="241">
        <f t="shared" si="2"/>
        <v>9.5</v>
      </c>
      <c r="K46" s="314"/>
      <c r="L46" s="330"/>
      <c r="M46" s="332"/>
    </row>
    <row r="47" spans="1:13" x14ac:dyDescent="0.25">
      <c r="A47" s="373"/>
      <c r="B47" s="375"/>
      <c r="C47" s="373"/>
      <c r="D47" s="298"/>
      <c r="E47" s="301"/>
      <c r="F47" s="300"/>
      <c r="G47" s="324" t="s">
        <v>166</v>
      </c>
      <c r="H47" s="326" t="s">
        <v>163</v>
      </c>
      <c r="I47" s="328">
        <v>12.55</v>
      </c>
      <c r="J47" s="312">
        <f t="shared" si="2"/>
        <v>0</v>
      </c>
      <c r="K47" s="314"/>
      <c r="L47" s="330"/>
      <c r="M47" s="332"/>
    </row>
    <row r="48" spans="1:13" x14ac:dyDescent="0.25">
      <c r="A48" s="373"/>
      <c r="B48" s="375"/>
      <c r="C48" s="373"/>
      <c r="D48" s="299"/>
      <c r="E48" s="302"/>
      <c r="F48" s="302"/>
      <c r="G48" s="325"/>
      <c r="H48" s="327"/>
      <c r="I48" s="329"/>
      <c r="J48" s="313"/>
      <c r="K48" s="313"/>
      <c r="L48" s="331"/>
      <c r="M48" s="327"/>
    </row>
    <row r="49" spans="1:14" x14ac:dyDescent="0.25">
      <c r="A49" s="373"/>
      <c r="B49" s="375"/>
      <c r="C49" s="373"/>
      <c r="D49" s="167" t="s">
        <v>165</v>
      </c>
      <c r="E49" s="166" t="s">
        <v>165</v>
      </c>
      <c r="F49" s="258"/>
      <c r="G49" s="166" t="s">
        <v>164</v>
      </c>
      <c r="H49" s="166" t="s">
        <v>163</v>
      </c>
      <c r="I49" s="165">
        <v>5.76</v>
      </c>
      <c r="J49" s="165">
        <f>F49*I49</f>
        <v>0</v>
      </c>
      <c r="K49" s="165">
        <f>J49</f>
        <v>0</v>
      </c>
      <c r="M49" s="164" t="s">
        <v>162</v>
      </c>
      <c r="N49" s="163"/>
    </row>
    <row r="50" spans="1:14" x14ac:dyDescent="0.25">
      <c r="A50" s="373"/>
      <c r="B50" s="375"/>
      <c r="C50" s="373"/>
      <c r="D50" s="303" t="s">
        <v>161</v>
      </c>
      <c r="E50" s="304" t="s">
        <v>160</v>
      </c>
      <c r="F50" s="304">
        <v>1000</v>
      </c>
      <c r="G50" s="310" t="s">
        <v>159</v>
      </c>
      <c r="H50" s="310" t="s">
        <v>158</v>
      </c>
      <c r="I50" s="312">
        <v>0.47</v>
      </c>
      <c r="J50" s="312">
        <f>F50*I50</f>
        <v>470</v>
      </c>
      <c r="K50" s="312">
        <f>SUM(J50:J50)</f>
        <v>470</v>
      </c>
      <c r="L50" s="251"/>
      <c r="M50" s="310" t="s">
        <v>157</v>
      </c>
    </row>
    <row r="51" spans="1:14" x14ac:dyDescent="0.25">
      <c r="A51" s="373"/>
      <c r="B51" s="375"/>
      <c r="C51" s="373"/>
      <c r="D51" s="303"/>
      <c r="E51" s="305"/>
      <c r="F51" s="305"/>
      <c r="G51" s="311"/>
      <c r="H51" s="311"/>
      <c r="I51" s="313"/>
      <c r="J51" s="313"/>
      <c r="K51" s="313"/>
      <c r="L51" s="251"/>
      <c r="M51" s="311"/>
    </row>
    <row r="52" spans="1:14" x14ac:dyDescent="0.25">
      <c r="A52" s="373"/>
      <c r="B52" s="375"/>
      <c r="C52" s="373"/>
      <c r="D52" s="376" t="s">
        <v>156</v>
      </c>
      <c r="E52" s="377"/>
      <c r="F52" s="377"/>
      <c r="G52" s="377"/>
      <c r="H52" s="377"/>
      <c r="I52" s="377"/>
      <c r="J52" s="378"/>
      <c r="K52" s="259">
        <f>SUM(K41:K51)</f>
        <v>554.56999999999994</v>
      </c>
      <c r="L52" s="260">
        <f>K52*C41</f>
        <v>1109.1399999999999</v>
      </c>
    </row>
  </sheetData>
  <sheetProtection algorithmName="SHA-512" hashValue="ShtT32VReuKHAlVqBwGlHJLnJnwVow5Ycg4VR9AtgjM44PaOKvwmcdvIQBHqAafhEyKg32IGYNZ//mlzeKzw2g==" saltValue="1vzmImljmmnNmiG20pHj8Q==" spinCount="100000" sheet="1" objects="1" scenarios="1"/>
  <mergeCells count="85">
    <mergeCell ref="L44:L48"/>
    <mergeCell ref="M44:M48"/>
    <mergeCell ref="I47:I48"/>
    <mergeCell ref="J47:J48"/>
    <mergeCell ref="K50:K51"/>
    <mergeCell ref="M50:M51"/>
    <mergeCell ref="K44:K48"/>
    <mergeCell ref="B1:C1"/>
    <mergeCell ref="E31:E33"/>
    <mergeCell ref="K34:K36"/>
    <mergeCell ref="M34:M36"/>
    <mergeCell ref="K31:K33"/>
    <mergeCell ref="K21:K22"/>
    <mergeCell ref="M31:M32"/>
    <mergeCell ref="D34:D36"/>
    <mergeCell ref="E34:E36"/>
    <mergeCell ref="F34:F36"/>
    <mergeCell ref="G34:G36"/>
    <mergeCell ref="H34:H36"/>
    <mergeCell ref="M21:M22"/>
    <mergeCell ref="E23:E27"/>
    <mergeCell ref="K23:K27"/>
    <mergeCell ref="E28:E30"/>
    <mergeCell ref="A21:A37"/>
    <mergeCell ref="B21:B37"/>
    <mergeCell ref="C21:C37"/>
    <mergeCell ref="D21:D30"/>
    <mergeCell ref="D31:D33"/>
    <mergeCell ref="D37:J37"/>
    <mergeCell ref="I34:I36"/>
    <mergeCell ref="J34:J36"/>
    <mergeCell ref="F31:F32"/>
    <mergeCell ref="G31:G32"/>
    <mergeCell ref="H31:H32"/>
    <mergeCell ref="I31:I32"/>
    <mergeCell ref="J31:J32"/>
    <mergeCell ref="E21:E22"/>
    <mergeCell ref="I29:I30"/>
    <mergeCell ref="J29:J30"/>
    <mergeCell ref="A41:A52"/>
    <mergeCell ref="B41:B52"/>
    <mergeCell ref="C41:C52"/>
    <mergeCell ref="D41:D48"/>
    <mergeCell ref="E44:E48"/>
    <mergeCell ref="D50:D51"/>
    <mergeCell ref="E50:E51"/>
    <mergeCell ref="D52:J52"/>
    <mergeCell ref="H50:H51"/>
    <mergeCell ref="F50:F51"/>
    <mergeCell ref="G50:G51"/>
    <mergeCell ref="I50:I51"/>
    <mergeCell ref="J50:J51"/>
    <mergeCell ref="F47:F48"/>
    <mergeCell ref="G47:G48"/>
    <mergeCell ref="H47:H48"/>
    <mergeCell ref="K28:K30"/>
    <mergeCell ref="L28:L30"/>
    <mergeCell ref="M28:M30"/>
    <mergeCell ref="F29:F30"/>
    <mergeCell ref="G29:G30"/>
    <mergeCell ref="H29:H30"/>
    <mergeCell ref="F12:F13"/>
    <mergeCell ref="G12:G13"/>
    <mergeCell ref="H12:H13"/>
    <mergeCell ref="J12:J13"/>
    <mergeCell ref="G15:G16"/>
    <mergeCell ref="H15:H16"/>
    <mergeCell ref="I15:I16"/>
    <mergeCell ref="J15:J16"/>
    <mergeCell ref="C3:M3"/>
    <mergeCell ref="A6:A17"/>
    <mergeCell ref="B6:B17"/>
    <mergeCell ref="C6:C17"/>
    <mergeCell ref="D6:D13"/>
    <mergeCell ref="I12:I13"/>
    <mergeCell ref="E15:E16"/>
    <mergeCell ref="F15:F16"/>
    <mergeCell ref="K15:K16"/>
    <mergeCell ref="M15:M16"/>
    <mergeCell ref="D15:D16"/>
    <mergeCell ref="D17:J17"/>
    <mergeCell ref="E9:E13"/>
    <mergeCell ref="K9:K13"/>
    <mergeCell ref="L9:L13"/>
    <mergeCell ref="M9:M13"/>
  </mergeCells>
  <printOptions gridLines="1"/>
  <pageMargins left="0.25" right="0.25" top="0.75" bottom="0.75" header="0.3" footer="0.3"/>
  <pageSetup paperSize="5" scale="75" fitToHeight="0" orientation="landscape" r:id="rId1"/>
  <headerFooter>
    <oddHeader>&amp;C&amp;"Verdana,Bold"APPENDIX H
COST MATRIX</oddHeader>
    <oddFooter>&amp;LWorksheet: &amp;A&amp;RPage &amp;P of &amp;N</oddFooter>
  </headerFooter>
  <rowBreaks count="2" manualBreakCount="2">
    <brk id="19" max="16383" man="1"/>
    <brk id="3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M37"/>
  <sheetViews>
    <sheetView tabSelected="1" topLeftCell="A10" zoomScaleNormal="100" workbookViewId="0">
      <selection activeCell="B35" sqref="B35"/>
    </sheetView>
  </sheetViews>
  <sheetFormatPr defaultRowHeight="14.25" x14ac:dyDescent="0.2"/>
  <cols>
    <col min="1" max="1" width="39.75" style="11" customWidth="1"/>
    <col min="2" max="2" width="22.75" style="11" customWidth="1"/>
    <col min="3" max="3" width="22.75" style="410" customWidth="1"/>
    <col min="4" max="10" width="16.875" style="11" customWidth="1"/>
    <col min="11" max="11" width="16.875" style="76" customWidth="1"/>
    <col min="12" max="12" width="13.625" style="73" customWidth="1"/>
    <col min="13" max="15" width="9" style="78"/>
    <col min="16" max="16" width="15.375" style="78" bestFit="1" customWidth="1"/>
    <col min="17" max="65" width="9" style="78"/>
  </cols>
  <sheetData>
    <row r="1" spans="1:15" x14ac:dyDescent="0.2">
      <c r="A1" s="130" t="s">
        <v>22</v>
      </c>
      <c r="B1" s="385">
        <f>Instructions!B1</f>
        <v>6100034489</v>
      </c>
      <c r="C1" s="403"/>
      <c r="D1" s="386"/>
      <c r="E1" s="94"/>
      <c r="F1" s="94"/>
      <c r="G1" s="94"/>
      <c r="H1" s="94"/>
      <c r="I1" s="94"/>
      <c r="J1" s="94"/>
      <c r="K1" s="207"/>
    </row>
    <row r="2" spans="1:15" x14ac:dyDescent="0.2">
      <c r="A2" s="130" t="s">
        <v>31</v>
      </c>
      <c r="B2" s="95" t="str">
        <f>Instructions!B2</f>
        <v>Department of Labor and Industry Unemployment Compensation Benefits Modernization (UC Ben Mod)</v>
      </c>
      <c r="C2" s="404"/>
      <c r="D2" s="131"/>
      <c r="E2" s="94"/>
      <c r="F2" s="94"/>
      <c r="G2" s="94"/>
      <c r="H2" s="94"/>
      <c r="I2" s="94"/>
      <c r="J2" s="94"/>
      <c r="K2" s="207"/>
    </row>
    <row r="3" spans="1:15" x14ac:dyDescent="0.2">
      <c r="A3" s="130" t="s">
        <v>20</v>
      </c>
      <c r="B3" s="95">
        <f>Instructions!B3</f>
        <v>0</v>
      </c>
      <c r="C3" s="404"/>
      <c r="D3" s="131"/>
      <c r="E3" s="94"/>
      <c r="F3" s="94"/>
      <c r="G3" s="94"/>
      <c r="H3" s="94"/>
      <c r="I3" s="94"/>
      <c r="J3" s="94"/>
      <c r="K3" s="207"/>
    </row>
    <row r="4" spans="1:15" ht="23.25" x14ac:dyDescent="0.35">
      <c r="A4" s="384" t="s">
        <v>34</v>
      </c>
      <c r="B4" s="384"/>
      <c r="C4" s="405"/>
      <c r="D4" s="382" t="s">
        <v>35</v>
      </c>
      <c r="E4" s="382"/>
      <c r="F4" s="382"/>
      <c r="G4" s="382"/>
      <c r="H4" s="382"/>
      <c r="I4" s="383" t="s">
        <v>63</v>
      </c>
      <c r="J4" s="383"/>
      <c r="K4" s="383"/>
      <c r="L4" s="78"/>
    </row>
    <row r="5" spans="1:15" ht="30" x14ac:dyDescent="0.25">
      <c r="A5" s="28"/>
      <c r="B5" s="29" t="s">
        <v>281</v>
      </c>
      <c r="C5" s="406" t="s">
        <v>280</v>
      </c>
      <c r="D5" s="30" t="s">
        <v>36</v>
      </c>
      <c r="E5" s="31" t="s">
        <v>37</v>
      </c>
      <c r="F5" s="30" t="s">
        <v>38</v>
      </c>
      <c r="G5" s="30" t="s">
        <v>39</v>
      </c>
      <c r="H5" s="31" t="s">
        <v>40</v>
      </c>
      <c r="I5" s="32" t="s">
        <v>41</v>
      </c>
      <c r="J5" s="32" t="s">
        <v>42</v>
      </c>
      <c r="K5" s="41" t="s">
        <v>43</v>
      </c>
      <c r="L5" s="78"/>
    </row>
    <row r="6" spans="1:15" x14ac:dyDescent="0.2">
      <c r="A6" s="34" t="s">
        <v>125</v>
      </c>
      <c r="B6" s="12">
        <f>SUM(D6:H6)</f>
        <v>0</v>
      </c>
      <c r="C6" s="407">
        <f>SUM(I6:K6)</f>
        <v>0</v>
      </c>
      <c r="D6" s="35">
        <f>Deliverables!C12</f>
        <v>0</v>
      </c>
      <c r="E6" s="35">
        <f>Deliverables!D12</f>
        <v>0</v>
      </c>
      <c r="F6" s="35">
        <f>Deliverables!E12</f>
        <v>0</v>
      </c>
      <c r="G6" s="35">
        <f>Deliverables!F12</f>
        <v>0</v>
      </c>
      <c r="H6" s="35">
        <f>Deliverables!G12</f>
        <v>0</v>
      </c>
      <c r="I6" s="35">
        <f>Deliverables!H12</f>
        <v>0</v>
      </c>
      <c r="J6" s="35">
        <f>Deliverables!I12</f>
        <v>0</v>
      </c>
      <c r="K6" s="35">
        <f>Deliverables!J12</f>
        <v>0</v>
      </c>
      <c r="L6" s="78"/>
    </row>
    <row r="7" spans="1:15" x14ac:dyDescent="0.2">
      <c r="A7" s="34" t="s">
        <v>84</v>
      </c>
      <c r="B7" s="12">
        <f>SUM(D7:H7)</f>
        <v>0</v>
      </c>
      <c r="C7" s="407">
        <f t="shared" ref="C7:C35" si="0">SUM(I7:K7)</f>
        <v>0</v>
      </c>
      <c r="D7" s="35">
        <f>Deliverables!C18</f>
        <v>0</v>
      </c>
      <c r="E7" s="35">
        <f>Deliverables!D18</f>
        <v>0</v>
      </c>
      <c r="F7" s="35">
        <f>Deliverables!E18</f>
        <v>0</v>
      </c>
      <c r="G7" s="35">
        <f>Deliverables!F18</f>
        <v>0</v>
      </c>
      <c r="H7" s="35">
        <f>Deliverables!G18</f>
        <v>0</v>
      </c>
      <c r="I7" s="35">
        <f>Deliverables!H18</f>
        <v>0</v>
      </c>
      <c r="J7" s="35">
        <f>Deliverables!I18</f>
        <v>0</v>
      </c>
      <c r="K7" s="35">
        <f>Deliverables!J18</f>
        <v>0</v>
      </c>
      <c r="L7" s="78"/>
    </row>
    <row r="8" spans="1:15" x14ac:dyDescent="0.2">
      <c r="A8" s="11" t="s">
        <v>86</v>
      </c>
      <c r="B8" s="12">
        <f>SUM(D8:H8)</f>
        <v>0</v>
      </c>
      <c r="C8" s="407">
        <f t="shared" si="0"/>
        <v>0</v>
      </c>
      <c r="D8" s="12">
        <f>Deliverables!C23</f>
        <v>0</v>
      </c>
      <c r="E8" s="12">
        <f>Deliverables!D23</f>
        <v>0</v>
      </c>
      <c r="F8" s="12">
        <f>Deliverables!E23</f>
        <v>0</v>
      </c>
      <c r="G8" s="12">
        <f>Deliverables!F23</f>
        <v>0</v>
      </c>
      <c r="H8" s="12">
        <f>Deliverables!G23</f>
        <v>0</v>
      </c>
      <c r="I8" s="12">
        <f>Deliverables!H23</f>
        <v>0</v>
      </c>
      <c r="J8" s="12">
        <f>Deliverables!I23</f>
        <v>0</v>
      </c>
      <c r="K8" s="12">
        <f>Deliverables!J23</f>
        <v>0</v>
      </c>
      <c r="L8" s="78"/>
    </row>
    <row r="9" spans="1:15" x14ac:dyDescent="0.2">
      <c r="A9" s="11" t="s">
        <v>85</v>
      </c>
      <c r="B9" s="12">
        <f>SUM(D9:H9)</f>
        <v>0</v>
      </c>
      <c r="C9" s="407">
        <f t="shared" si="0"/>
        <v>0</v>
      </c>
      <c r="D9" s="12">
        <f>Deliverables!C27</f>
        <v>0</v>
      </c>
      <c r="E9" s="12">
        <f>Deliverables!D27</f>
        <v>0</v>
      </c>
      <c r="F9" s="12">
        <f>Deliverables!E27</f>
        <v>0</v>
      </c>
      <c r="G9" s="12">
        <f>Deliverables!F27</f>
        <v>0</v>
      </c>
      <c r="H9" s="12">
        <f>Deliverables!G27</f>
        <v>0</v>
      </c>
      <c r="I9" s="12">
        <f>Deliverables!H27</f>
        <v>0</v>
      </c>
      <c r="J9" s="12">
        <f>Deliverables!I27</f>
        <v>0</v>
      </c>
      <c r="K9" s="12">
        <f>Deliverables!J27</f>
        <v>0</v>
      </c>
      <c r="L9" s="78"/>
    </row>
    <row r="10" spans="1:15" x14ac:dyDescent="0.2">
      <c r="A10" s="11" t="s">
        <v>87</v>
      </c>
      <c r="B10" s="12">
        <f>SUM(D10:H10)</f>
        <v>0</v>
      </c>
      <c r="C10" s="407">
        <f t="shared" si="0"/>
        <v>0</v>
      </c>
      <c r="D10" s="12">
        <f>Deliverables!C34</f>
        <v>0</v>
      </c>
      <c r="E10" s="12">
        <f>Deliverables!D34</f>
        <v>0</v>
      </c>
      <c r="F10" s="12">
        <f>Deliverables!E34</f>
        <v>0</v>
      </c>
      <c r="G10" s="12">
        <f>Deliverables!F34</f>
        <v>0</v>
      </c>
      <c r="H10" s="12">
        <f>Deliverables!G34</f>
        <v>0</v>
      </c>
      <c r="I10" s="12">
        <f>Deliverables!H34</f>
        <v>0</v>
      </c>
      <c r="J10" s="12">
        <f>Deliverables!I34</f>
        <v>0</v>
      </c>
      <c r="K10" s="12">
        <f>Deliverables!J34</f>
        <v>0</v>
      </c>
      <c r="L10" s="78"/>
      <c r="O10" s="79"/>
    </row>
    <row r="11" spans="1:15" x14ac:dyDescent="0.2">
      <c r="A11" s="11" t="s">
        <v>88</v>
      </c>
      <c r="B11" s="12">
        <f>SUM(D11:H11)</f>
        <v>0</v>
      </c>
      <c r="C11" s="407">
        <f t="shared" si="0"/>
        <v>0</v>
      </c>
      <c r="D11" s="12">
        <f>Deliverables!C38</f>
        <v>0</v>
      </c>
      <c r="E11" s="12">
        <f>Deliverables!D38</f>
        <v>0</v>
      </c>
      <c r="F11" s="12">
        <f>Deliverables!E38</f>
        <v>0</v>
      </c>
      <c r="G11" s="12">
        <f>Deliverables!F38</f>
        <v>0</v>
      </c>
      <c r="H11" s="12">
        <f>Deliverables!G38</f>
        <v>0</v>
      </c>
      <c r="I11" s="12">
        <f>Deliverables!H38</f>
        <v>0</v>
      </c>
      <c r="J11" s="12">
        <f>Deliverables!I38</f>
        <v>0</v>
      </c>
      <c r="K11" s="12">
        <f>Deliverables!J38</f>
        <v>0</v>
      </c>
      <c r="L11" s="78"/>
    </row>
    <row r="12" spans="1:15" x14ac:dyDescent="0.2">
      <c r="A12" s="11" t="s">
        <v>89</v>
      </c>
      <c r="B12" s="12">
        <f>SUM(D12:H12)</f>
        <v>0</v>
      </c>
      <c r="C12" s="407">
        <f t="shared" si="0"/>
        <v>0</v>
      </c>
      <c r="D12" s="12">
        <f>Deliverables!C43</f>
        <v>0</v>
      </c>
      <c r="E12" s="12">
        <f>Deliverables!D43</f>
        <v>0</v>
      </c>
      <c r="F12" s="12">
        <f>Deliverables!E43</f>
        <v>0</v>
      </c>
      <c r="G12" s="12">
        <f>Deliverables!F43</f>
        <v>0</v>
      </c>
      <c r="H12" s="12">
        <f>Deliverables!G43</f>
        <v>0</v>
      </c>
      <c r="I12" s="12">
        <f>Deliverables!H43</f>
        <v>0</v>
      </c>
      <c r="J12" s="12">
        <f>Deliverables!I43</f>
        <v>0</v>
      </c>
      <c r="K12" s="12">
        <f>Deliverables!J43</f>
        <v>0</v>
      </c>
      <c r="L12" s="78"/>
    </row>
    <row r="13" spans="1:15" x14ac:dyDescent="0.2">
      <c r="A13" s="11" t="s">
        <v>90</v>
      </c>
      <c r="B13" s="12">
        <f>SUM(D13:H13)</f>
        <v>0</v>
      </c>
      <c r="C13" s="407">
        <f t="shared" si="0"/>
        <v>0</v>
      </c>
      <c r="D13" s="12">
        <f>Deliverables!C47</f>
        <v>0</v>
      </c>
      <c r="E13" s="12">
        <f>Deliverables!D47</f>
        <v>0</v>
      </c>
      <c r="F13" s="12">
        <f>Deliverables!E47</f>
        <v>0</v>
      </c>
      <c r="G13" s="12">
        <f>Deliverables!F47</f>
        <v>0</v>
      </c>
      <c r="H13" s="12">
        <f>Deliverables!G47</f>
        <v>0</v>
      </c>
      <c r="I13" s="12">
        <f>Deliverables!H47</f>
        <v>0</v>
      </c>
      <c r="J13" s="12">
        <f>Deliverables!I47</f>
        <v>0</v>
      </c>
      <c r="K13" s="12">
        <f>Deliverables!J47</f>
        <v>0</v>
      </c>
      <c r="L13" s="78"/>
    </row>
    <row r="14" spans="1:15" x14ac:dyDescent="0.2">
      <c r="A14" s="11" t="s">
        <v>91</v>
      </c>
      <c r="B14" s="12">
        <f>SUM(D14:H14)</f>
        <v>0</v>
      </c>
      <c r="C14" s="407">
        <f t="shared" si="0"/>
        <v>0</v>
      </c>
      <c r="D14" s="12">
        <f>Deliverables!C52</f>
        <v>0</v>
      </c>
      <c r="E14" s="12">
        <f>Deliverables!D52</f>
        <v>0</v>
      </c>
      <c r="F14" s="12">
        <f>Deliverables!E52</f>
        <v>0</v>
      </c>
      <c r="G14" s="12">
        <f>Deliverables!F52</f>
        <v>0</v>
      </c>
      <c r="H14" s="12">
        <f>Deliverables!G52</f>
        <v>0</v>
      </c>
      <c r="I14" s="12">
        <f>Deliverables!H52</f>
        <v>0</v>
      </c>
      <c r="J14" s="12">
        <f>Deliverables!I52</f>
        <v>0</v>
      </c>
      <c r="K14" s="12">
        <f>Deliverables!J52</f>
        <v>0</v>
      </c>
      <c r="L14" s="78"/>
    </row>
    <row r="15" spans="1:15" x14ac:dyDescent="0.2">
      <c r="A15" s="11" t="s">
        <v>69</v>
      </c>
      <c r="B15" s="12">
        <f>SUM(D15:H15)</f>
        <v>0</v>
      </c>
      <c r="C15" s="407">
        <f t="shared" si="0"/>
        <v>0</v>
      </c>
      <c r="D15" s="12">
        <f>Deliverables!C57</f>
        <v>0</v>
      </c>
      <c r="E15" s="12">
        <f>Deliverables!D57</f>
        <v>0</v>
      </c>
      <c r="F15" s="12">
        <f>Deliverables!E57</f>
        <v>0</v>
      </c>
      <c r="G15" s="12">
        <f>Deliverables!F57</f>
        <v>0</v>
      </c>
      <c r="H15" s="12">
        <f>Deliverables!G57</f>
        <v>0</v>
      </c>
      <c r="I15" s="12">
        <f>Deliverables!H57</f>
        <v>0</v>
      </c>
      <c r="J15" s="12">
        <f>Deliverables!I57</f>
        <v>0</v>
      </c>
      <c r="K15" s="12">
        <f>Deliverables!J57</f>
        <v>0</v>
      </c>
      <c r="L15" s="78"/>
    </row>
    <row r="16" spans="1:15" x14ac:dyDescent="0.2">
      <c r="A16" s="11" t="s">
        <v>100</v>
      </c>
      <c r="B16" s="12">
        <f>SUM(D16:H16)</f>
        <v>0</v>
      </c>
      <c r="C16" s="407">
        <f t="shared" si="0"/>
        <v>0</v>
      </c>
      <c r="D16" s="12">
        <f>Deliverables!C61</f>
        <v>0</v>
      </c>
      <c r="E16" s="12">
        <f>Deliverables!D61</f>
        <v>0</v>
      </c>
      <c r="F16" s="12">
        <f>Deliverables!E61</f>
        <v>0</v>
      </c>
      <c r="G16" s="12">
        <f>Deliverables!F61</f>
        <v>0</v>
      </c>
      <c r="H16" s="12">
        <f>Deliverables!G61</f>
        <v>0</v>
      </c>
      <c r="I16" s="12">
        <f>Deliverables!H61</f>
        <v>0</v>
      </c>
      <c r="J16" s="12">
        <f>Deliverables!I61</f>
        <v>0</v>
      </c>
      <c r="K16" s="12">
        <f>Deliverables!J61</f>
        <v>0</v>
      </c>
      <c r="L16" s="78"/>
    </row>
    <row r="17" spans="1:65" x14ac:dyDescent="0.2">
      <c r="A17" s="11" t="s">
        <v>101</v>
      </c>
      <c r="B17" s="12">
        <f>SUM(D17:H17)</f>
        <v>0</v>
      </c>
      <c r="C17" s="407">
        <f t="shared" si="0"/>
        <v>0</v>
      </c>
      <c r="D17" s="12">
        <f>Deliverables!C65</f>
        <v>0</v>
      </c>
      <c r="E17" s="12">
        <f>Deliverables!D65</f>
        <v>0</v>
      </c>
      <c r="F17" s="12">
        <f>Deliverables!E65</f>
        <v>0</v>
      </c>
      <c r="G17" s="12">
        <f>Deliverables!F65</f>
        <v>0</v>
      </c>
      <c r="H17" s="12">
        <f>Deliverables!G65</f>
        <v>0</v>
      </c>
      <c r="I17" s="12">
        <f>Deliverables!H65</f>
        <v>0</v>
      </c>
      <c r="J17" s="12">
        <f>Deliverables!I65</f>
        <v>0</v>
      </c>
      <c r="K17" s="12">
        <f>Deliverables!J65</f>
        <v>0</v>
      </c>
      <c r="L17" s="78"/>
    </row>
    <row r="18" spans="1:65" s="74" customFormat="1" x14ac:dyDescent="0.2">
      <c r="A18" s="11" t="s">
        <v>115</v>
      </c>
      <c r="B18" s="12">
        <f>SUM(D18:H18)</f>
        <v>0</v>
      </c>
      <c r="C18" s="407">
        <f t="shared" si="0"/>
        <v>0</v>
      </c>
      <c r="D18" s="12">
        <f>Deliverables!C69</f>
        <v>0</v>
      </c>
      <c r="E18" s="12">
        <f>Deliverables!D69</f>
        <v>0</v>
      </c>
      <c r="F18" s="12">
        <f>Deliverables!E69</f>
        <v>0</v>
      </c>
      <c r="G18" s="12">
        <f>Deliverables!F69</f>
        <v>0</v>
      </c>
      <c r="H18" s="12">
        <f>Deliverables!G69</f>
        <v>0</v>
      </c>
      <c r="I18" s="12">
        <f>Deliverables!H69</f>
        <v>0</v>
      </c>
      <c r="J18" s="12">
        <f>Deliverables!I69</f>
        <v>0</v>
      </c>
      <c r="K18" s="12">
        <f>Deliverables!J69</f>
        <v>0</v>
      </c>
      <c r="L18" s="78"/>
      <c r="M18" s="78"/>
      <c r="N18" s="78"/>
      <c r="O18" s="78"/>
      <c r="P18" s="78"/>
      <c r="Q18" s="78"/>
      <c r="R18" s="78"/>
      <c r="S18" s="78"/>
      <c r="T18" s="78"/>
      <c r="U18" s="78"/>
      <c r="V18" s="78"/>
      <c r="W18" s="78"/>
      <c r="X18" s="78"/>
      <c r="Y18" s="78"/>
      <c r="Z18" s="78"/>
      <c r="AA18" s="78"/>
      <c r="AB18" s="78"/>
      <c r="AC18" s="78"/>
      <c r="AD18" s="78"/>
      <c r="AE18" s="78"/>
      <c r="AF18" s="78"/>
      <c r="AG18" s="78"/>
      <c r="AH18" s="78"/>
      <c r="AI18" s="78"/>
      <c r="AJ18" s="78"/>
      <c r="AK18" s="78"/>
      <c r="AL18" s="78"/>
      <c r="AM18" s="78"/>
      <c r="AN18" s="78"/>
      <c r="AO18" s="78"/>
      <c r="AP18" s="78"/>
      <c r="AQ18" s="78"/>
      <c r="AR18" s="78"/>
      <c r="AS18" s="78"/>
      <c r="AT18" s="78"/>
      <c r="AU18" s="78"/>
      <c r="AV18" s="78"/>
      <c r="AW18" s="78"/>
      <c r="AX18" s="78"/>
      <c r="AY18" s="78"/>
      <c r="AZ18" s="78"/>
      <c r="BA18" s="78"/>
      <c r="BB18" s="78"/>
      <c r="BC18" s="78"/>
      <c r="BD18" s="78"/>
      <c r="BE18" s="78"/>
      <c r="BF18" s="78"/>
      <c r="BG18" s="78"/>
      <c r="BH18" s="78"/>
      <c r="BI18" s="78"/>
      <c r="BJ18" s="78"/>
      <c r="BK18" s="78"/>
      <c r="BL18" s="78"/>
      <c r="BM18" s="78"/>
    </row>
    <row r="19" spans="1:65" s="74" customFormat="1" ht="15" x14ac:dyDescent="0.25">
      <c r="A19" s="151" t="s">
        <v>92</v>
      </c>
      <c r="B19" s="152">
        <f>SUM(D19:H19)</f>
        <v>0</v>
      </c>
      <c r="C19" s="408">
        <f t="shared" si="0"/>
        <v>0</v>
      </c>
      <c r="D19" s="152">
        <f>Deliverables!C71</f>
        <v>0</v>
      </c>
      <c r="E19" s="152">
        <f>Deliverables!D71</f>
        <v>0</v>
      </c>
      <c r="F19" s="152">
        <f>Deliverables!E71</f>
        <v>0</v>
      </c>
      <c r="G19" s="152">
        <f>Deliverables!F71</f>
        <v>0</v>
      </c>
      <c r="H19" s="152">
        <f>Deliverables!G71</f>
        <v>0</v>
      </c>
      <c r="I19" s="152">
        <f>Deliverables!H71</f>
        <v>0</v>
      </c>
      <c r="J19" s="152">
        <f>Deliverables!I71</f>
        <v>0</v>
      </c>
      <c r="K19" s="152">
        <f>Deliverables!J71</f>
        <v>0</v>
      </c>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row>
    <row r="20" spans="1:65" s="74" customFormat="1" x14ac:dyDescent="0.2">
      <c r="A20" s="11"/>
      <c r="B20" s="12"/>
      <c r="C20" s="407"/>
      <c r="D20" s="12"/>
      <c r="E20" s="12"/>
      <c r="F20" s="12"/>
      <c r="G20" s="12"/>
      <c r="H20" s="12"/>
      <c r="I20" s="12"/>
      <c r="J20" s="12"/>
      <c r="K20" s="77"/>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78"/>
      <c r="AO20" s="78"/>
      <c r="AP20" s="78"/>
      <c r="AQ20" s="78"/>
      <c r="AR20" s="78"/>
      <c r="AS20" s="78"/>
      <c r="AT20" s="78"/>
      <c r="AU20" s="78"/>
      <c r="AV20" s="78"/>
      <c r="AW20" s="78"/>
      <c r="AX20" s="78"/>
      <c r="AY20" s="78"/>
      <c r="AZ20" s="78"/>
      <c r="BA20" s="78"/>
      <c r="BB20" s="78"/>
      <c r="BC20" s="78"/>
      <c r="BD20" s="78"/>
      <c r="BE20" s="78"/>
      <c r="BF20" s="78"/>
      <c r="BG20" s="78"/>
      <c r="BH20" s="78"/>
      <c r="BI20" s="78"/>
      <c r="BJ20" s="78"/>
      <c r="BK20" s="78"/>
      <c r="BL20" s="78"/>
      <c r="BM20" s="78"/>
    </row>
    <row r="21" spans="1:65" x14ac:dyDescent="0.2">
      <c r="A21" s="11" t="s">
        <v>46</v>
      </c>
      <c r="B21" s="12">
        <f>SUM(D21:H21)</f>
        <v>0</v>
      </c>
      <c r="C21" s="407">
        <f t="shared" si="0"/>
        <v>0</v>
      </c>
      <c r="D21" s="155">
        <f>'Proposed Hardware'!D43</f>
        <v>0</v>
      </c>
      <c r="E21" s="155">
        <f>'Proposed Hardware'!G43</f>
        <v>0</v>
      </c>
      <c r="F21" s="155">
        <f>'Proposed Hardware'!J43</f>
        <v>0</v>
      </c>
      <c r="G21" s="155">
        <f>'Proposed Hardware'!M43</f>
        <v>0</v>
      </c>
      <c r="H21" s="155">
        <f>'Proposed Hardware'!P43</f>
        <v>0</v>
      </c>
      <c r="I21" s="155">
        <f>'Proposed Hardware'!S43</f>
        <v>0</v>
      </c>
      <c r="J21" s="155">
        <f>'Proposed Hardware'!V43</f>
        <v>0</v>
      </c>
      <c r="K21" s="159">
        <f>'Proposed Hardware'!Y43</f>
        <v>0</v>
      </c>
      <c r="L21" s="78"/>
    </row>
    <row r="22" spans="1:65" x14ac:dyDescent="0.2">
      <c r="A22" s="11" t="s">
        <v>49</v>
      </c>
      <c r="B22" s="12">
        <f>SUM(D22:H22)</f>
        <v>0</v>
      </c>
      <c r="C22" s="407">
        <f t="shared" si="0"/>
        <v>0</v>
      </c>
      <c r="D22" s="155">
        <f>'Proposed Hardware'!D75</f>
        <v>0</v>
      </c>
      <c r="E22" s="155">
        <f>'Proposed Hardware'!G75</f>
        <v>0</v>
      </c>
      <c r="F22" s="155">
        <f>'Proposed Hardware'!J75</f>
        <v>0</v>
      </c>
      <c r="G22" s="155">
        <f>'Proposed Hardware'!M75</f>
        <v>0</v>
      </c>
      <c r="H22" s="155">
        <f>'Proposed Hardware'!P75</f>
        <v>0</v>
      </c>
      <c r="I22" s="155">
        <f>'Proposed Hardware'!S75</f>
        <v>0</v>
      </c>
      <c r="J22" s="155">
        <f>'Proposed Hardware'!V75</f>
        <v>0</v>
      </c>
      <c r="K22" s="159">
        <f>'Proposed Hardware'!Y75</f>
        <v>0</v>
      </c>
      <c r="L22" s="78"/>
    </row>
    <row r="23" spans="1:65" ht="15" x14ac:dyDescent="0.25">
      <c r="A23" s="151" t="s">
        <v>94</v>
      </c>
      <c r="B23" s="152">
        <f>SUM(D23:H23)</f>
        <v>0</v>
      </c>
      <c r="C23" s="408">
        <f t="shared" si="0"/>
        <v>0</v>
      </c>
      <c r="D23" s="160">
        <f>'Proposed Hardware'!D77</f>
        <v>0</v>
      </c>
      <c r="E23" s="160">
        <f>'Proposed Hardware'!G77</f>
        <v>0</v>
      </c>
      <c r="F23" s="160">
        <f>'Proposed Hardware'!J77</f>
        <v>0</v>
      </c>
      <c r="G23" s="160">
        <f>'Proposed Hardware'!M77</f>
        <v>0</v>
      </c>
      <c r="H23" s="160">
        <f>'Proposed Hardware'!P77</f>
        <v>0</v>
      </c>
      <c r="I23" s="160">
        <f>'Proposed Hardware'!S77</f>
        <v>0</v>
      </c>
      <c r="J23" s="160">
        <f>'Proposed Hardware'!V77</f>
        <v>0</v>
      </c>
      <c r="K23" s="161">
        <f>'Proposed Hardware'!Y77</f>
        <v>0</v>
      </c>
      <c r="L23" s="78"/>
    </row>
    <row r="24" spans="1:65" ht="15" x14ac:dyDescent="0.25">
      <c r="A24" s="151"/>
      <c r="B24" s="152"/>
      <c r="C24" s="407"/>
      <c r="D24" s="160"/>
      <c r="E24" s="160"/>
      <c r="F24" s="160"/>
      <c r="G24" s="160"/>
      <c r="H24" s="160"/>
      <c r="I24" s="160"/>
      <c r="J24" s="160"/>
      <c r="K24" s="161"/>
      <c r="L24" s="78"/>
    </row>
    <row r="25" spans="1:65" x14ac:dyDescent="0.2">
      <c r="A25" s="11" t="s">
        <v>10</v>
      </c>
      <c r="B25" s="12">
        <f>SUM(D25:H25)</f>
        <v>0</v>
      </c>
      <c r="C25" s="407">
        <f t="shared" si="0"/>
        <v>0</v>
      </c>
      <c r="D25" s="12">
        <f>'Proposed Software'!D79</f>
        <v>0</v>
      </c>
      <c r="E25" s="12">
        <f>'Proposed Software'!G79</f>
        <v>0</v>
      </c>
      <c r="F25" s="12">
        <f>'Proposed Software'!J79</f>
        <v>0</v>
      </c>
      <c r="G25" s="12">
        <f>'Proposed Software'!M79</f>
        <v>0</v>
      </c>
      <c r="H25" s="12">
        <f>'Proposed Software'!P79</f>
        <v>0</v>
      </c>
      <c r="I25" s="12">
        <f>'Proposed Software'!S79</f>
        <v>0</v>
      </c>
      <c r="J25" s="12">
        <f>'Proposed Software'!V79</f>
        <v>0</v>
      </c>
      <c r="K25" s="77">
        <f>'Proposed Software'!Y79</f>
        <v>0</v>
      </c>
      <c r="L25" s="78"/>
    </row>
    <row r="26" spans="1:65" x14ac:dyDescent="0.2">
      <c r="A26" s="11" t="s">
        <v>17</v>
      </c>
      <c r="B26" s="12">
        <f>SUM(D26:H26)</f>
        <v>0</v>
      </c>
      <c r="C26" s="407">
        <f t="shared" si="0"/>
        <v>0</v>
      </c>
      <c r="D26" s="12">
        <f>'Proposed Software'!D147</f>
        <v>0</v>
      </c>
      <c r="E26" s="12">
        <f>'Proposed Software'!G147</f>
        <v>0</v>
      </c>
      <c r="F26" s="12">
        <f>'Proposed Software'!J147</f>
        <v>0</v>
      </c>
      <c r="G26" s="12">
        <f>'Proposed Software'!M147</f>
        <v>0</v>
      </c>
      <c r="H26" s="12">
        <f>'Proposed Software'!P147</f>
        <v>0</v>
      </c>
      <c r="I26" s="12">
        <f>'Proposed Software'!S147</f>
        <v>0</v>
      </c>
      <c r="J26" s="12">
        <f>'Proposed Software'!V147</f>
        <v>0</v>
      </c>
      <c r="K26" s="77">
        <f>'Proposed Software'!Y147</f>
        <v>0</v>
      </c>
      <c r="L26" s="78"/>
    </row>
    <row r="27" spans="1:65" ht="15" x14ac:dyDescent="0.25">
      <c r="A27" s="151" t="s">
        <v>93</v>
      </c>
      <c r="B27" s="152">
        <f>SUM(D27:H27)</f>
        <v>0</v>
      </c>
      <c r="C27" s="408">
        <f t="shared" si="0"/>
        <v>0</v>
      </c>
      <c r="D27" s="152">
        <f>'Proposed Software'!D149</f>
        <v>0</v>
      </c>
      <c r="E27" s="152">
        <f>'Proposed Software'!G149</f>
        <v>0</v>
      </c>
      <c r="F27" s="152">
        <f>'Proposed Software'!J149</f>
        <v>0</v>
      </c>
      <c r="G27" s="152">
        <f>'Proposed Software'!M149</f>
        <v>0</v>
      </c>
      <c r="H27" s="152">
        <f>'Proposed Software'!P149</f>
        <v>0</v>
      </c>
      <c r="I27" s="152">
        <f>'Proposed Software'!S149</f>
        <v>0</v>
      </c>
      <c r="J27" s="152">
        <f>'Proposed Software'!V149</f>
        <v>0</v>
      </c>
      <c r="K27" s="153">
        <f>'Proposed Software'!Y149</f>
        <v>0</v>
      </c>
      <c r="L27" s="78"/>
    </row>
    <row r="28" spans="1:65" x14ac:dyDescent="0.2">
      <c r="B28" s="12"/>
      <c r="C28" s="407"/>
      <c r="D28" s="12"/>
      <c r="E28" s="12"/>
      <c r="F28" s="12"/>
      <c r="G28" s="12"/>
      <c r="H28" s="12"/>
      <c r="I28" s="12"/>
      <c r="J28" s="12"/>
      <c r="K28" s="77"/>
      <c r="L28" s="78"/>
    </row>
    <row r="29" spans="1:65" ht="15" x14ac:dyDescent="0.25">
      <c r="A29" s="151" t="s">
        <v>26</v>
      </c>
      <c r="B29" s="152">
        <f>SUM(D29:H29)</f>
        <v>0</v>
      </c>
      <c r="C29" s="407"/>
      <c r="D29" s="155">
        <f>'Rate Card'!D30</f>
        <v>0</v>
      </c>
      <c r="E29" s="156">
        <v>0</v>
      </c>
      <c r="F29" s="156">
        <v>0</v>
      </c>
      <c r="G29" s="156">
        <v>0</v>
      </c>
      <c r="H29" s="156">
        <v>0</v>
      </c>
      <c r="I29" s="156">
        <v>0</v>
      </c>
      <c r="J29" s="156">
        <v>0</v>
      </c>
      <c r="K29" s="157">
        <v>0</v>
      </c>
      <c r="L29" s="78"/>
    </row>
    <row r="30" spans="1:65" ht="15" x14ac:dyDescent="0.25">
      <c r="A30" s="151"/>
      <c r="B30" s="152"/>
      <c r="C30" s="407"/>
      <c r="D30" s="155"/>
      <c r="E30" s="155"/>
      <c r="F30" s="155"/>
      <c r="G30" s="155"/>
      <c r="H30" s="155"/>
      <c r="I30" s="155"/>
      <c r="J30" s="155"/>
      <c r="K30" s="159"/>
      <c r="L30" s="78"/>
    </row>
    <row r="31" spans="1:65" ht="15" x14ac:dyDescent="0.25">
      <c r="A31" s="151" t="s">
        <v>141</v>
      </c>
      <c r="B31" s="152">
        <f>SUM(D31:H31)</f>
        <v>0</v>
      </c>
      <c r="C31" s="408">
        <f t="shared" si="0"/>
        <v>0</v>
      </c>
      <c r="D31" s="152">
        <f t="shared" ref="D31:K31" si="1">D19+D23+D27+D29</f>
        <v>0</v>
      </c>
      <c r="E31" s="152">
        <f t="shared" si="1"/>
        <v>0</v>
      </c>
      <c r="F31" s="152">
        <f t="shared" si="1"/>
        <v>0</v>
      </c>
      <c r="G31" s="152">
        <f t="shared" si="1"/>
        <v>0</v>
      </c>
      <c r="H31" s="152">
        <f t="shared" si="1"/>
        <v>0</v>
      </c>
      <c r="I31" s="152">
        <f t="shared" si="1"/>
        <v>0</v>
      </c>
      <c r="J31" s="152">
        <f t="shared" si="1"/>
        <v>0</v>
      </c>
      <c r="K31" s="152">
        <f t="shared" si="1"/>
        <v>0</v>
      </c>
      <c r="L31" s="78"/>
    </row>
    <row r="32" spans="1:65" ht="15" x14ac:dyDescent="0.25">
      <c r="A32" s="151"/>
      <c r="B32" s="152"/>
      <c r="C32" s="407"/>
      <c r="D32" s="155"/>
      <c r="E32" s="155"/>
      <c r="F32" s="155"/>
      <c r="G32" s="155"/>
      <c r="H32" s="155"/>
      <c r="I32" s="155"/>
      <c r="J32" s="155"/>
      <c r="K32" s="159"/>
      <c r="L32" s="78"/>
    </row>
    <row r="33" spans="1:12" ht="15" x14ac:dyDescent="0.25">
      <c r="A33" s="151" t="s">
        <v>140</v>
      </c>
      <c r="B33" s="152">
        <f>SUM(D33:H33)</f>
        <v>0</v>
      </c>
      <c r="C33" s="408">
        <f t="shared" si="0"/>
        <v>0</v>
      </c>
      <c r="D33" s="268">
        <v>0</v>
      </c>
      <c r="E33" s="268">
        <v>0</v>
      </c>
      <c r="F33" s="268">
        <v>0</v>
      </c>
      <c r="G33" s="268">
        <v>0</v>
      </c>
      <c r="H33" s="268">
        <v>0</v>
      </c>
      <c r="I33" s="268">
        <v>0</v>
      </c>
      <c r="J33" s="268">
        <v>0</v>
      </c>
      <c r="K33" s="269">
        <v>0</v>
      </c>
      <c r="L33" s="78"/>
    </row>
    <row r="34" spans="1:12" x14ac:dyDescent="0.2">
      <c r="B34" s="12"/>
      <c r="C34" s="407"/>
      <c r="D34" s="12"/>
      <c r="E34" s="12"/>
      <c r="F34" s="12"/>
      <c r="G34" s="12"/>
      <c r="H34" s="12"/>
      <c r="I34" s="12"/>
      <c r="J34" s="12"/>
      <c r="K34" s="77"/>
      <c r="L34" s="78"/>
    </row>
    <row r="35" spans="1:12" ht="23.25" x14ac:dyDescent="0.35">
      <c r="A35" s="75" t="s">
        <v>64</v>
      </c>
      <c r="B35" s="233">
        <f>SUM(D35:H35)</f>
        <v>0</v>
      </c>
      <c r="C35" s="409">
        <f t="shared" si="0"/>
        <v>0</v>
      </c>
      <c r="D35" s="232">
        <f t="shared" ref="D35:K35" si="2">D31+D33</f>
        <v>0</v>
      </c>
      <c r="E35" s="232">
        <f t="shared" si="2"/>
        <v>0</v>
      </c>
      <c r="F35" s="232">
        <f t="shared" si="2"/>
        <v>0</v>
      </c>
      <c r="G35" s="232">
        <f t="shared" si="2"/>
        <v>0</v>
      </c>
      <c r="H35" s="232">
        <f t="shared" si="2"/>
        <v>0</v>
      </c>
      <c r="I35" s="232">
        <f t="shared" si="2"/>
        <v>0</v>
      </c>
      <c r="J35" s="232">
        <f t="shared" si="2"/>
        <v>0</v>
      </c>
      <c r="K35" s="232">
        <f t="shared" si="2"/>
        <v>0</v>
      </c>
      <c r="L35" s="80"/>
    </row>
    <row r="37" spans="1:12" x14ac:dyDescent="0.2">
      <c r="A37" s="11" t="s">
        <v>282</v>
      </c>
      <c r="B37" s="410">
        <f>SUM(B35:C35)</f>
        <v>0</v>
      </c>
    </row>
  </sheetData>
  <sheetProtection algorithmName="SHA-512" hashValue="cKp/JlYFbj8WuvQBBBw7b1a08l+GKkTXgb7N6YYpFZGzcxq1BXeR1vH1ltnu0t4dYPOC4GmDBaNKO97txDrEWQ==" saltValue="jqqZFEWoLOUz8IdEjDboEQ==" spinCount="100000" sheet="1" objects="1" scenarios="1"/>
  <mergeCells count="4">
    <mergeCell ref="D4:H4"/>
    <mergeCell ref="I4:K4"/>
    <mergeCell ref="A4:B4"/>
    <mergeCell ref="B1:D1"/>
  </mergeCells>
  <printOptions gridLines="1"/>
  <pageMargins left="0.25" right="0.25" top="0.75" bottom="0.75" header="0.3" footer="0.3"/>
  <pageSetup paperSize="5" scale="77" fitToHeight="0" orientation="landscape" horizontalDpi="4294967294" verticalDpi="4294967294" copies="7" r:id="rId1"/>
  <headerFooter>
    <oddHeader>&amp;C&amp;"Verdana,Bold"APPENDIX H
COST MATRIX</oddHeader>
    <oddFooter>&amp;LWorksheet: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zoomScaleNormal="100" workbookViewId="0">
      <selection activeCell="A21" sqref="A21"/>
    </sheetView>
  </sheetViews>
  <sheetFormatPr defaultRowHeight="14.25" x14ac:dyDescent="0.2"/>
  <cols>
    <col min="1" max="1" width="44.375" style="7" customWidth="1"/>
    <col min="2" max="3" width="11.375" style="7" customWidth="1"/>
    <col min="4" max="4" width="14.5" style="7" customWidth="1"/>
  </cols>
  <sheetData>
    <row r="1" spans="1:8" ht="15" x14ac:dyDescent="0.25">
      <c r="A1" s="208" t="s">
        <v>22</v>
      </c>
      <c r="B1" s="389">
        <f>Instructions!B1</f>
        <v>6100034489</v>
      </c>
      <c r="C1" s="389"/>
      <c r="D1" s="389"/>
      <c r="E1" s="1"/>
      <c r="F1" s="1"/>
      <c r="G1" s="1"/>
      <c r="H1" s="1"/>
    </row>
    <row r="2" spans="1:8" ht="15" x14ac:dyDescent="0.25">
      <c r="A2" s="208" t="s">
        <v>31</v>
      </c>
      <c r="B2" s="389" t="str">
        <f>Instructions!B2</f>
        <v>Department of Labor and Industry Unemployment Compensation Benefits Modernization (UC Ben Mod)</v>
      </c>
      <c r="C2" s="389"/>
      <c r="D2" s="389"/>
      <c r="E2" s="1"/>
      <c r="F2" s="1"/>
      <c r="G2" s="1"/>
      <c r="H2" s="1"/>
    </row>
    <row r="3" spans="1:8" ht="15" x14ac:dyDescent="0.25">
      <c r="A3" s="208" t="s">
        <v>20</v>
      </c>
      <c r="B3" s="389">
        <f>Instructions!B3</f>
        <v>0</v>
      </c>
      <c r="C3" s="389"/>
      <c r="D3" s="389"/>
      <c r="E3" s="1"/>
      <c r="F3" s="1"/>
      <c r="G3" s="1"/>
      <c r="H3" s="1"/>
    </row>
    <row r="4" spans="1:8" ht="15" x14ac:dyDescent="0.25">
      <c r="A4" s="388" t="s">
        <v>26</v>
      </c>
      <c r="B4" s="388"/>
      <c r="C4" s="388"/>
      <c r="D4" s="388"/>
      <c r="E4" s="1"/>
      <c r="F4" s="1"/>
      <c r="G4" s="1"/>
      <c r="H4" s="1"/>
    </row>
    <row r="5" spans="1:8" ht="75" x14ac:dyDescent="0.25">
      <c r="A5" s="21" t="s">
        <v>27</v>
      </c>
      <c r="B5" s="27" t="s">
        <v>28</v>
      </c>
      <c r="C5" s="22" t="s">
        <v>127</v>
      </c>
      <c r="D5" s="22" t="s">
        <v>29</v>
      </c>
      <c r="E5" s="1"/>
      <c r="F5" s="1"/>
      <c r="G5" s="1"/>
      <c r="H5" s="1"/>
    </row>
    <row r="6" spans="1:8" x14ac:dyDescent="0.2">
      <c r="A6" s="270" t="s">
        <v>257</v>
      </c>
      <c r="B6" s="81"/>
      <c r="C6" s="23">
        <v>1</v>
      </c>
      <c r="D6" s="24">
        <f>SUM(B6*C6)</f>
        <v>0</v>
      </c>
      <c r="E6" s="1"/>
      <c r="F6" s="1"/>
      <c r="G6" s="1"/>
      <c r="H6" s="1"/>
    </row>
    <row r="7" spans="1:8" x14ac:dyDescent="0.2">
      <c r="A7" s="270" t="s">
        <v>258</v>
      </c>
      <c r="B7" s="81"/>
      <c r="C7" s="23">
        <v>1</v>
      </c>
      <c r="D7" s="24">
        <f t="shared" ref="D7:D29" si="0">SUM(B7*C7)</f>
        <v>0</v>
      </c>
      <c r="E7" s="1"/>
      <c r="F7" s="1"/>
      <c r="G7" s="1"/>
      <c r="H7" s="1"/>
    </row>
    <row r="8" spans="1:8" x14ac:dyDescent="0.2">
      <c r="A8" s="270" t="s">
        <v>259</v>
      </c>
      <c r="B8" s="81"/>
      <c r="C8" s="23">
        <v>1</v>
      </c>
      <c r="D8" s="24">
        <f t="shared" si="0"/>
        <v>0</v>
      </c>
      <c r="E8" s="1"/>
      <c r="F8" s="1"/>
      <c r="G8" s="1"/>
      <c r="H8" s="1"/>
    </row>
    <row r="9" spans="1:8" x14ac:dyDescent="0.2">
      <c r="A9" s="270" t="s">
        <v>260</v>
      </c>
      <c r="B9" s="81"/>
      <c r="C9" s="23">
        <v>1</v>
      </c>
      <c r="D9" s="24">
        <f t="shared" si="0"/>
        <v>0</v>
      </c>
      <c r="E9" s="1"/>
      <c r="F9" s="1"/>
      <c r="G9" s="1"/>
      <c r="H9" s="1"/>
    </row>
    <row r="10" spans="1:8" x14ac:dyDescent="0.2">
      <c r="A10" s="270" t="s">
        <v>261</v>
      </c>
      <c r="B10" s="81"/>
      <c r="C10" s="23">
        <v>1</v>
      </c>
      <c r="D10" s="24">
        <f t="shared" si="0"/>
        <v>0</v>
      </c>
      <c r="E10" s="1"/>
      <c r="F10" s="1"/>
      <c r="G10" s="1"/>
      <c r="H10" s="1"/>
    </row>
    <row r="11" spans="1:8" x14ac:dyDescent="0.2">
      <c r="A11" s="270" t="s">
        <v>262</v>
      </c>
      <c r="B11" s="81"/>
      <c r="C11" s="23">
        <v>1</v>
      </c>
      <c r="D11" s="24">
        <f t="shared" si="0"/>
        <v>0</v>
      </c>
      <c r="E11" s="1"/>
      <c r="F11" s="1"/>
      <c r="G11" s="1"/>
      <c r="H11" s="1"/>
    </row>
    <row r="12" spans="1:8" x14ac:dyDescent="0.2">
      <c r="A12" s="270" t="s">
        <v>263</v>
      </c>
      <c r="B12" s="81"/>
      <c r="C12" s="23">
        <v>1</v>
      </c>
      <c r="D12" s="24">
        <f t="shared" si="0"/>
        <v>0</v>
      </c>
      <c r="E12" s="1"/>
      <c r="F12" s="1"/>
      <c r="G12" s="1"/>
      <c r="H12" s="1"/>
    </row>
    <row r="13" spans="1:8" x14ac:dyDescent="0.2">
      <c r="A13" s="270" t="s">
        <v>264</v>
      </c>
      <c r="B13" s="81"/>
      <c r="C13" s="23">
        <v>1</v>
      </c>
      <c r="D13" s="24">
        <f t="shared" si="0"/>
        <v>0</v>
      </c>
      <c r="E13" s="1"/>
      <c r="F13" s="1"/>
      <c r="G13" s="1"/>
      <c r="H13" s="1"/>
    </row>
    <row r="14" spans="1:8" x14ac:dyDescent="0.2">
      <c r="A14" s="270" t="s">
        <v>265</v>
      </c>
      <c r="B14" s="81"/>
      <c r="C14" s="23">
        <v>1</v>
      </c>
      <c r="D14" s="24">
        <f t="shared" si="0"/>
        <v>0</v>
      </c>
      <c r="E14" s="1"/>
      <c r="F14" s="1"/>
      <c r="G14" s="1"/>
      <c r="H14" s="1"/>
    </row>
    <row r="15" spans="1:8" x14ac:dyDescent="0.2">
      <c r="A15" s="270" t="s">
        <v>266</v>
      </c>
      <c r="B15" s="81"/>
      <c r="C15" s="23">
        <v>1</v>
      </c>
      <c r="D15" s="24">
        <f t="shared" si="0"/>
        <v>0</v>
      </c>
      <c r="E15" s="1"/>
      <c r="F15" s="1"/>
      <c r="G15" s="1"/>
      <c r="H15" s="1"/>
    </row>
    <row r="16" spans="1:8" x14ac:dyDescent="0.2">
      <c r="A16" s="270" t="s">
        <v>267</v>
      </c>
      <c r="B16" s="81"/>
      <c r="C16" s="23">
        <v>1</v>
      </c>
      <c r="D16" s="24">
        <f t="shared" si="0"/>
        <v>0</v>
      </c>
      <c r="E16" s="1"/>
      <c r="F16" s="1"/>
      <c r="G16" s="1"/>
      <c r="H16" s="1"/>
    </row>
    <row r="17" spans="1:8" x14ac:dyDescent="0.2">
      <c r="A17" s="270" t="s">
        <v>268</v>
      </c>
      <c r="B17" s="81"/>
      <c r="C17" s="23">
        <v>1</v>
      </c>
      <c r="D17" s="24">
        <f t="shared" si="0"/>
        <v>0</v>
      </c>
      <c r="E17" s="1"/>
      <c r="F17" s="1"/>
      <c r="G17" s="1"/>
      <c r="H17" s="1"/>
    </row>
    <row r="18" spans="1:8" x14ac:dyDescent="0.2">
      <c r="A18" s="270" t="s">
        <v>269</v>
      </c>
      <c r="B18" s="81"/>
      <c r="C18" s="23">
        <v>1</v>
      </c>
      <c r="D18" s="24">
        <f t="shared" si="0"/>
        <v>0</v>
      </c>
      <c r="E18" s="1"/>
      <c r="F18" s="1"/>
      <c r="G18" s="1"/>
      <c r="H18" s="1"/>
    </row>
    <row r="19" spans="1:8" x14ac:dyDescent="0.2">
      <c r="A19" s="270" t="s">
        <v>270</v>
      </c>
      <c r="B19" s="81"/>
      <c r="C19" s="23">
        <v>1</v>
      </c>
      <c r="D19" s="24">
        <f t="shared" si="0"/>
        <v>0</v>
      </c>
      <c r="E19" s="1"/>
      <c r="F19" s="1"/>
      <c r="G19" s="1"/>
      <c r="H19" s="1"/>
    </row>
    <row r="20" spans="1:8" x14ac:dyDescent="0.2">
      <c r="A20" s="270" t="s">
        <v>271</v>
      </c>
      <c r="B20" s="81"/>
      <c r="C20" s="23">
        <v>1</v>
      </c>
      <c r="D20" s="24">
        <f t="shared" si="0"/>
        <v>0</v>
      </c>
      <c r="E20" s="1"/>
      <c r="F20" s="1"/>
      <c r="G20" s="1"/>
      <c r="H20" s="1"/>
    </row>
    <row r="21" spans="1:8" x14ac:dyDescent="0.2">
      <c r="A21" s="270"/>
      <c r="B21" s="81"/>
      <c r="C21" s="23">
        <v>1</v>
      </c>
      <c r="D21" s="24">
        <f t="shared" si="0"/>
        <v>0</v>
      </c>
      <c r="E21" s="1"/>
      <c r="F21" s="1"/>
      <c r="G21" s="1"/>
      <c r="H21" s="1"/>
    </row>
    <row r="22" spans="1:8" x14ac:dyDescent="0.2">
      <c r="A22" s="270"/>
      <c r="B22" s="81"/>
      <c r="C22" s="23">
        <v>1</v>
      </c>
      <c r="D22" s="24">
        <f t="shared" si="0"/>
        <v>0</v>
      </c>
      <c r="E22" s="1"/>
      <c r="F22" s="1"/>
      <c r="G22" s="1"/>
      <c r="H22" s="1"/>
    </row>
    <row r="23" spans="1:8" x14ac:dyDescent="0.2">
      <c r="A23" s="270"/>
      <c r="B23" s="81"/>
      <c r="C23" s="23">
        <v>1</v>
      </c>
      <c r="D23" s="24">
        <f t="shared" si="0"/>
        <v>0</v>
      </c>
      <c r="E23" s="1"/>
      <c r="F23" s="1"/>
      <c r="G23" s="1"/>
      <c r="H23" s="1"/>
    </row>
    <row r="24" spans="1:8" x14ac:dyDescent="0.2">
      <c r="A24" s="270"/>
      <c r="B24" s="81"/>
      <c r="C24" s="23">
        <v>1</v>
      </c>
      <c r="D24" s="24">
        <f t="shared" si="0"/>
        <v>0</v>
      </c>
      <c r="E24" s="1"/>
      <c r="F24" s="1"/>
      <c r="G24" s="1"/>
      <c r="H24" s="1"/>
    </row>
    <row r="25" spans="1:8" x14ac:dyDescent="0.2">
      <c r="A25" s="270"/>
      <c r="B25" s="81"/>
      <c r="C25" s="23">
        <v>1</v>
      </c>
      <c r="D25" s="24">
        <f t="shared" si="0"/>
        <v>0</v>
      </c>
      <c r="E25" s="1"/>
      <c r="F25" s="1"/>
      <c r="G25" s="1"/>
      <c r="H25" s="1"/>
    </row>
    <row r="26" spans="1:8" x14ac:dyDescent="0.2">
      <c r="A26" s="270"/>
      <c r="B26" s="81"/>
      <c r="C26" s="23">
        <v>1</v>
      </c>
      <c r="D26" s="24">
        <f t="shared" si="0"/>
        <v>0</v>
      </c>
      <c r="E26" s="1"/>
      <c r="F26" s="1"/>
      <c r="G26" s="1"/>
      <c r="H26" s="1"/>
    </row>
    <row r="27" spans="1:8" x14ac:dyDescent="0.2">
      <c r="A27" s="270"/>
      <c r="B27" s="81"/>
      <c r="C27" s="23">
        <v>1</v>
      </c>
      <c r="D27" s="24">
        <f t="shared" si="0"/>
        <v>0</v>
      </c>
      <c r="E27" s="1"/>
      <c r="F27" s="1"/>
      <c r="G27" s="1"/>
      <c r="H27" s="1"/>
    </row>
    <row r="28" spans="1:8" x14ac:dyDescent="0.2">
      <c r="A28" s="270"/>
      <c r="B28" s="81"/>
      <c r="C28" s="23">
        <v>1</v>
      </c>
      <c r="D28" s="24">
        <f t="shared" si="0"/>
        <v>0</v>
      </c>
      <c r="E28" s="1"/>
      <c r="F28" s="1"/>
      <c r="G28" s="1"/>
      <c r="H28" s="1"/>
    </row>
    <row r="29" spans="1:8" x14ac:dyDescent="0.2">
      <c r="A29" s="270"/>
      <c r="B29" s="81"/>
      <c r="C29" s="23">
        <v>1</v>
      </c>
      <c r="D29" s="24">
        <f t="shared" si="0"/>
        <v>0</v>
      </c>
      <c r="E29" s="1"/>
      <c r="F29" s="1"/>
      <c r="G29" s="1"/>
      <c r="H29" s="1"/>
    </row>
    <row r="30" spans="1:8" x14ac:dyDescent="0.2">
      <c r="A30" s="3"/>
      <c r="B30" s="6"/>
      <c r="C30" s="25"/>
      <c r="D30" s="26">
        <f>SUM(D6:D29)</f>
        <v>0</v>
      </c>
      <c r="E30" s="1"/>
      <c r="F30" s="1"/>
      <c r="G30" s="1"/>
      <c r="H30" s="1"/>
    </row>
    <row r="31" spans="1:8" ht="43.5" customHeight="1" x14ac:dyDescent="0.25">
      <c r="A31" s="387" t="s">
        <v>30</v>
      </c>
      <c r="B31" s="387"/>
      <c r="C31" s="387"/>
      <c r="D31" s="387"/>
      <c r="E31" s="2"/>
      <c r="F31" s="2"/>
      <c r="G31" s="2"/>
      <c r="H31" s="2"/>
    </row>
  </sheetData>
  <sheetProtection algorithmName="SHA-512" hashValue="ZYd0d0LDR24mKJulvrGV/YGkQw+0ldsITgyxtku+MhWJkhbllHCUrG8Vg0fZY2r1gAcTvQjFL5pHfpVliURLCQ==" saltValue="2JSpfld+yFLcQBTDHBufqQ==" spinCount="100000" sheet="1" objects="1" scenarios="1"/>
  <mergeCells count="5">
    <mergeCell ref="A31:D31"/>
    <mergeCell ref="A4:D4"/>
    <mergeCell ref="B1:D1"/>
    <mergeCell ref="B3:D3"/>
    <mergeCell ref="B2:D2"/>
  </mergeCells>
  <printOptions gridLines="1"/>
  <pageMargins left="0.25" right="0.25" top="0.75" bottom="0.75" header="0.3" footer="0.3"/>
  <pageSetup orientation="portrait" horizontalDpi="4294967294" verticalDpi="4294967294" r:id="rId1"/>
  <headerFooter>
    <oddHeader>&amp;C&amp;"Verdana,Bold"APPENDIX H
COST MATRIX</oddHeader>
    <oddFooter>&amp;LWorksheet: &amp;A&amp;RPage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
  <sheetViews>
    <sheetView view="pageLayout" zoomScaleNormal="100" workbookViewId="0">
      <selection activeCell="E14" sqref="E14"/>
    </sheetView>
  </sheetViews>
  <sheetFormatPr defaultColWidth="9" defaultRowHeight="15" x14ac:dyDescent="0.25"/>
  <cols>
    <col min="1" max="1" width="9.875" style="162" customWidth="1"/>
    <col min="2" max="2" width="9.625" style="162" bestFit="1" customWidth="1"/>
    <col min="3" max="3" width="11.625" style="162" bestFit="1" customWidth="1"/>
    <col min="4" max="4" width="36.625" style="162" bestFit="1" customWidth="1"/>
    <col min="5" max="5" width="15.375" style="162" bestFit="1" customWidth="1"/>
    <col min="6" max="6" width="7.625" style="162" bestFit="1" customWidth="1"/>
    <col min="7" max="7" width="31.75" style="162" bestFit="1" customWidth="1"/>
    <col min="8" max="8" width="9.625" style="162" bestFit="1" customWidth="1"/>
    <col min="9" max="9" width="8.625" style="162" bestFit="1" customWidth="1"/>
    <col min="10" max="10" width="8" style="162" bestFit="1" customWidth="1"/>
    <col min="11" max="11" width="10.75" style="162" customWidth="1"/>
    <col min="12" max="12" width="12.25" style="162" customWidth="1"/>
    <col min="13" max="13" width="31.75" style="162" customWidth="1"/>
    <col min="14" max="16384" width="9" style="162"/>
  </cols>
  <sheetData>
    <row r="1" spans="1:13" x14ac:dyDescent="0.25">
      <c r="A1" s="130" t="s">
        <v>22</v>
      </c>
      <c r="B1" s="367">
        <f>Instructions!B1</f>
        <v>6100034489</v>
      </c>
      <c r="C1" s="367"/>
      <c r="D1" s="206"/>
      <c r="E1" s="206"/>
      <c r="F1" s="206"/>
      <c r="G1" s="206"/>
      <c r="H1" s="206"/>
      <c r="I1" s="206"/>
      <c r="J1" s="206"/>
      <c r="K1" s="206"/>
      <c r="L1" s="206"/>
      <c r="M1" s="206"/>
    </row>
    <row r="2" spans="1:13" x14ac:dyDescent="0.25">
      <c r="A2" s="130" t="s">
        <v>31</v>
      </c>
      <c r="B2" s="95" t="str">
        <f>Instructions!B2</f>
        <v>Department of Labor and Industry Unemployment Compensation Benefits Modernization (UC Ben Mod)</v>
      </c>
      <c r="C2" s="131"/>
      <c r="D2" s="206"/>
      <c r="E2" s="206"/>
      <c r="F2" s="206"/>
      <c r="G2" s="206"/>
      <c r="H2" s="206"/>
      <c r="I2" s="206"/>
      <c r="J2" s="206"/>
      <c r="K2" s="206"/>
      <c r="L2" s="206"/>
      <c r="M2" s="206"/>
    </row>
    <row r="3" spans="1:13" ht="29.25" x14ac:dyDescent="0.25">
      <c r="A3" s="130" t="s">
        <v>20</v>
      </c>
      <c r="B3" s="390">
        <f>Instructions!B3</f>
        <v>0</v>
      </c>
      <c r="C3" s="391"/>
      <c r="D3" s="391"/>
      <c r="E3" s="391"/>
      <c r="F3" s="391"/>
      <c r="G3" s="391"/>
      <c r="H3" s="391"/>
      <c r="I3" s="391"/>
      <c r="J3" s="391"/>
      <c r="K3" s="391"/>
      <c r="L3" s="391"/>
      <c r="M3" s="392"/>
    </row>
    <row r="5" spans="1:13" ht="60" x14ac:dyDescent="0.25">
      <c r="A5" s="179" t="s">
        <v>155</v>
      </c>
      <c r="B5" s="179" t="s">
        <v>154</v>
      </c>
      <c r="C5" s="179" t="s">
        <v>153</v>
      </c>
      <c r="D5" s="179" t="s">
        <v>152</v>
      </c>
      <c r="E5" s="179" t="s">
        <v>151</v>
      </c>
      <c r="F5" s="179" t="s">
        <v>1</v>
      </c>
      <c r="G5" s="179" t="s">
        <v>150</v>
      </c>
      <c r="H5" s="179" t="s">
        <v>149</v>
      </c>
      <c r="I5" s="179" t="s">
        <v>186</v>
      </c>
      <c r="J5" s="179" t="s">
        <v>184</v>
      </c>
      <c r="K5" s="179" t="s">
        <v>185</v>
      </c>
      <c r="L5" s="179" t="s">
        <v>184</v>
      </c>
      <c r="M5" s="179" t="s">
        <v>148</v>
      </c>
    </row>
  </sheetData>
  <mergeCells count="2">
    <mergeCell ref="B1:C1"/>
    <mergeCell ref="B3:M3"/>
  </mergeCells>
  <printOptions gridLines="1"/>
  <pageMargins left="0.25" right="0.25" top="0.75" bottom="0.75" header="0.3" footer="0.3"/>
  <pageSetup paperSize="5" scale="75" fitToHeight="0" orientation="landscape" r:id="rId1"/>
  <headerFooter>
    <oddHeader>&amp;C&amp;"Verdana,Bold"APPENDIX H
COST MATRIX</oddHeader>
    <oddFooter>&amp;LWorksheet: &amp;A&amp;RPage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7"/>
  <sheetViews>
    <sheetView topLeftCell="S1" zoomScaleNormal="100" workbookViewId="0">
      <selection activeCell="X15" sqref="X15"/>
    </sheetView>
  </sheetViews>
  <sheetFormatPr defaultRowHeight="14.25" x14ac:dyDescent="0.2"/>
  <cols>
    <col min="1" max="1" width="24.125" style="11" customWidth="1"/>
    <col min="2" max="2" width="8.375" style="11" customWidth="1"/>
    <col min="3" max="3" width="12.625" style="11" customWidth="1"/>
    <col min="4" max="4" width="14.125" style="11" customWidth="1"/>
    <col min="5" max="5" width="8.375" style="11" customWidth="1"/>
    <col min="6" max="6" width="12.625" style="11" customWidth="1"/>
    <col min="7" max="7" width="14.125" style="11" customWidth="1"/>
    <col min="8" max="8" width="8.375" style="11" customWidth="1"/>
    <col min="9" max="9" width="12.625" style="11" customWidth="1"/>
    <col min="10" max="10" width="14.125" style="11" customWidth="1"/>
    <col min="11" max="11" width="8.375" style="11" customWidth="1"/>
    <col min="12" max="12" width="12.625" style="11" customWidth="1"/>
    <col min="13" max="13" width="14.125" style="11" customWidth="1"/>
    <col min="14" max="14" width="8.375" style="11" customWidth="1"/>
    <col min="15" max="15" width="12.625" style="11" customWidth="1"/>
    <col min="16" max="16" width="14.125" style="11" customWidth="1"/>
    <col min="17" max="17" width="8.375" style="11" customWidth="1"/>
    <col min="18" max="18" width="12.625" style="11" customWidth="1"/>
    <col min="19" max="19" width="14.125" style="11" customWidth="1"/>
    <col min="20" max="20" width="8.375" style="11" customWidth="1"/>
    <col min="21" max="21" width="12.625" style="11" customWidth="1"/>
    <col min="22" max="22" width="14.125" style="11" customWidth="1"/>
    <col min="23" max="23" width="8.375" style="11" customWidth="1"/>
    <col min="24" max="24" width="12.625" style="11" customWidth="1"/>
    <col min="25" max="25" width="14.125" style="11" customWidth="1"/>
    <col min="26" max="26" width="8.375" style="11" customWidth="1"/>
    <col min="27" max="27" width="13.25" customWidth="1"/>
  </cols>
  <sheetData>
    <row r="1" spans="1:27" ht="15" x14ac:dyDescent="0.25">
      <c r="A1" s="92" t="s">
        <v>22</v>
      </c>
      <c r="B1" s="93">
        <f>Instructions!B1</f>
        <v>6100034489</v>
      </c>
      <c r="C1" s="94"/>
      <c r="D1" s="94"/>
      <c r="E1" s="94"/>
      <c r="F1" s="94"/>
      <c r="G1" s="94"/>
      <c r="H1" s="94"/>
      <c r="I1" s="94"/>
      <c r="J1" s="92"/>
      <c r="K1" s="92"/>
      <c r="L1" s="94"/>
      <c r="M1" s="94"/>
      <c r="N1" s="94"/>
      <c r="O1" s="94"/>
      <c r="P1" s="94"/>
      <c r="Q1" s="94"/>
      <c r="R1" s="94"/>
      <c r="S1" s="94"/>
      <c r="T1" s="94"/>
      <c r="U1" s="94"/>
      <c r="V1" s="94"/>
      <c r="W1" s="94"/>
      <c r="X1" s="94"/>
      <c r="Y1" s="94"/>
      <c r="Z1" s="94"/>
      <c r="AA1" s="94"/>
    </row>
    <row r="2" spans="1:27" ht="15" x14ac:dyDescent="0.25">
      <c r="A2" s="92" t="s">
        <v>31</v>
      </c>
      <c r="B2" s="95" t="str">
        <f>Instructions!B2</f>
        <v>Department of Labor and Industry Unemployment Compensation Benefits Modernization (UC Ben Mod)</v>
      </c>
      <c r="C2" s="94"/>
      <c r="D2" s="94"/>
      <c r="E2" s="94"/>
      <c r="F2" s="94"/>
      <c r="G2" s="94"/>
      <c r="H2" s="94"/>
      <c r="I2" s="94"/>
      <c r="J2" s="92"/>
      <c r="K2" s="92"/>
      <c r="L2" s="94"/>
      <c r="M2" s="94"/>
      <c r="N2" s="94"/>
      <c r="O2" s="94"/>
      <c r="P2" s="94"/>
      <c r="Q2" s="94"/>
      <c r="R2" s="94"/>
      <c r="S2" s="94"/>
      <c r="T2" s="94"/>
      <c r="U2" s="94"/>
      <c r="V2" s="94"/>
      <c r="W2" s="94"/>
      <c r="X2" s="94"/>
      <c r="Y2" s="94"/>
      <c r="Z2" s="94"/>
      <c r="AA2" s="94"/>
    </row>
    <row r="3" spans="1:27" ht="15" x14ac:dyDescent="0.25">
      <c r="A3" s="92" t="s">
        <v>20</v>
      </c>
      <c r="B3" s="95">
        <f>Instructions!B3</f>
        <v>0</v>
      </c>
      <c r="C3" s="94"/>
      <c r="D3" s="94"/>
      <c r="E3" s="94"/>
      <c r="F3" s="94"/>
      <c r="G3" s="94"/>
      <c r="H3" s="94"/>
      <c r="I3" s="94"/>
      <c r="J3" s="92"/>
      <c r="K3" s="92"/>
      <c r="L3" s="94"/>
      <c r="M3" s="94"/>
      <c r="N3" s="94"/>
      <c r="O3" s="94"/>
      <c r="P3" s="94"/>
      <c r="Q3" s="94"/>
      <c r="R3" s="94"/>
      <c r="S3" s="94"/>
      <c r="T3" s="94"/>
      <c r="U3" s="94"/>
      <c r="V3" s="94"/>
      <c r="W3" s="94"/>
      <c r="X3" s="94"/>
      <c r="Y3" s="94"/>
      <c r="Z3" s="94"/>
      <c r="AA3" s="94"/>
    </row>
    <row r="4" spans="1:27" ht="15" x14ac:dyDescent="0.25">
      <c r="A4" s="96"/>
      <c r="B4" s="117"/>
      <c r="C4" s="393" t="s">
        <v>44</v>
      </c>
      <c r="D4" s="394"/>
      <c r="E4" s="394"/>
      <c r="F4" s="394"/>
      <c r="G4" s="394"/>
      <c r="H4" s="394"/>
      <c r="I4" s="394"/>
      <c r="J4" s="394"/>
      <c r="K4" s="394"/>
      <c r="L4" s="394"/>
      <c r="M4" s="394"/>
      <c r="N4" s="394"/>
      <c r="O4" s="394"/>
      <c r="P4" s="394"/>
      <c r="Q4" s="394"/>
      <c r="R4" s="395"/>
      <c r="S4" s="396" t="s">
        <v>44</v>
      </c>
      <c r="T4" s="397"/>
      <c r="U4" s="397"/>
      <c r="V4" s="397"/>
      <c r="W4" s="397"/>
      <c r="X4" s="397"/>
      <c r="Y4" s="397"/>
      <c r="Z4" s="397"/>
      <c r="AA4" s="397"/>
    </row>
    <row r="5" spans="1:27" s="4" customFormat="1" ht="45" x14ac:dyDescent="0.2">
      <c r="A5" s="97" t="s">
        <v>45</v>
      </c>
      <c r="B5" s="120" t="s">
        <v>137</v>
      </c>
      <c r="C5" s="120" t="s">
        <v>2</v>
      </c>
      <c r="D5" s="120" t="s">
        <v>3</v>
      </c>
      <c r="E5" s="120" t="s">
        <v>138</v>
      </c>
      <c r="F5" s="120" t="s">
        <v>4</v>
      </c>
      <c r="G5" s="120" t="s">
        <v>5</v>
      </c>
      <c r="H5" s="120" t="s">
        <v>142</v>
      </c>
      <c r="I5" s="120" t="s">
        <v>6</v>
      </c>
      <c r="J5" s="120" t="s">
        <v>7</v>
      </c>
      <c r="K5" s="120" t="s">
        <v>143</v>
      </c>
      <c r="L5" s="133" t="s">
        <v>52</v>
      </c>
      <c r="M5" s="133" t="s">
        <v>53</v>
      </c>
      <c r="N5" s="120" t="s">
        <v>144</v>
      </c>
      <c r="O5" s="133" t="s">
        <v>54</v>
      </c>
      <c r="P5" s="133" t="s">
        <v>55</v>
      </c>
      <c r="Q5" s="120" t="s">
        <v>145</v>
      </c>
      <c r="R5" s="133" t="s">
        <v>131</v>
      </c>
      <c r="S5" s="133" t="s">
        <v>132</v>
      </c>
      <c r="T5" s="120" t="s">
        <v>146</v>
      </c>
      <c r="U5" s="133" t="s">
        <v>133</v>
      </c>
      <c r="V5" s="133" t="s">
        <v>134</v>
      </c>
      <c r="W5" s="120" t="s">
        <v>147</v>
      </c>
      <c r="X5" s="133" t="s">
        <v>135</v>
      </c>
      <c r="Y5" s="133" t="s">
        <v>136</v>
      </c>
      <c r="Z5" s="133" t="s">
        <v>139</v>
      </c>
      <c r="AA5" s="121" t="s">
        <v>8</v>
      </c>
    </row>
    <row r="6" spans="1:27" s="230" customFormat="1" ht="15" x14ac:dyDescent="0.2">
      <c r="A6" s="98"/>
      <c r="B6" s="227"/>
      <c r="C6" s="227"/>
      <c r="D6" s="227"/>
      <c r="E6" s="227"/>
      <c r="F6" s="227"/>
      <c r="G6" s="227"/>
      <c r="H6" s="227"/>
      <c r="I6" s="227"/>
      <c r="J6" s="227"/>
      <c r="K6" s="227"/>
      <c r="L6" s="228"/>
      <c r="M6" s="228"/>
      <c r="N6" s="227"/>
      <c r="O6" s="228"/>
      <c r="P6" s="228"/>
      <c r="Q6" s="227"/>
      <c r="R6" s="228"/>
      <c r="S6" s="228"/>
      <c r="T6" s="227"/>
      <c r="U6" s="228"/>
      <c r="V6" s="228"/>
      <c r="W6" s="227"/>
      <c r="X6" s="228"/>
      <c r="Y6" s="228"/>
      <c r="Z6" s="228"/>
      <c r="AA6" s="229"/>
    </row>
    <row r="7" spans="1:27" s="42" customFormat="1" ht="15" x14ac:dyDescent="0.2">
      <c r="A7" s="225" t="s">
        <v>247</v>
      </c>
      <c r="B7" s="33"/>
      <c r="C7" s="99"/>
      <c r="D7" s="99"/>
      <c r="E7" s="99"/>
      <c r="F7" s="99"/>
      <c r="G7" s="99"/>
      <c r="H7" s="99"/>
      <c r="I7" s="99"/>
      <c r="J7" s="99"/>
      <c r="K7" s="99"/>
      <c r="L7" s="99"/>
      <c r="M7" s="99"/>
      <c r="N7" s="99"/>
      <c r="O7" s="99"/>
      <c r="P7" s="99"/>
      <c r="Q7" s="99"/>
      <c r="R7" s="99"/>
      <c r="S7" s="99"/>
      <c r="T7" s="99"/>
      <c r="U7" s="99"/>
      <c r="V7" s="99"/>
      <c r="W7" s="99"/>
      <c r="X7" s="99"/>
      <c r="Y7" s="99"/>
      <c r="Z7" s="99"/>
      <c r="AA7" s="203"/>
    </row>
    <row r="8" spans="1:27" s="216" customFormat="1" x14ac:dyDescent="0.2">
      <c r="A8" s="226" t="s">
        <v>234</v>
      </c>
      <c r="B8" s="212">
        <v>4</v>
      </c>
      <c r="C8" s="213">
        <v>5000</v>
      </c>
      <c r="D8" s="214">
        <f>B8*C8</f>
        <v>20000</v>
      </c>
      <c r="E8" s="215">
        <v>4</v>
      </c>
      <c r="F8" s="213">
        <v>5250</v>
      </c>
      <c r="G8" s="214">
        <f>E8*F8</f>
        <v>21000</v>
      </c>
      <c r="H8" s="215">
        <v>4</v>
      </c>
      <c r="I8" s="213">
        <v>5500</v>
      </c>
      <c r="J8" s="214">
        <f>H8*I8</f>
        <v>22000</v>
      </c>
      <c r="K8" s="215">
        <v>4</v>
      </c>
      <c r="L8" s="213">
        <v>5700</v>
      </c>
      <c r="M8" s="214">
        <f>K8*L8</f>
        <v>22800</v>
      </c>
      <c r="N8" s="215">
        <v>0</v>
      </c>
      <c r="O8" s="213">
        <v>6000</v>
      </c>
      <c r="P8" s="214">
        <f>N8*O8</f>
        <v>0</v>
      </c>
      <c r="Q8" s="215">
        <v>0</v>
      </c>
      <c r="R8" s="213">
        <v>6300</v>
      </c>
      <c r="S8" s="214">
        <f>Q8*R8</f>
        <v>0</v>
      </c>
      <c r="T8" s="215">
        <v>0</v>
      </c>
      <c r="U8" s="213">
        <v>6700</v>
      </c>
      <c r="V8" s="214">
        <f>T8*U8</f>
        <v>0</v>
      </c>
      <c r="W8" s="215">
        <v>0</v>
      </c>
      <c r="X8" s="213">
        <v>7000</v>
      </c>
      <c r="Y8" s="214">
        <f>W8*X8</f>
        <v>0</v>
      </c>
      <c r="Z8" s="215">
        <f>B8+E8+H8+K8+N8+Q8+T8+W8</f>
        <v>16</v>
      </c>
      <c r="AA8" s="214">
        <f>D8+G8+J8+M8+P8+S8+V8+Y8</f>
        <v>85800</v>
      </c>
    </row>
    <row r="9" spans="1:27" s="216" customFormat="1" x14ac:dyDescent="0.2">
      <c r="A9" s="226"/>
      <c r="B9" s="212"/>
      <c r="C9" s="213"/>
      <c r="D9" s="214"/>
      <c r="E9" s="215"/>
      <c r="F9" s="213"/>
      <c r="G9" s="214"/>
      <c r="H9" s="215"/>
      <c r="I9" s="213"/>
      <c r="J9" s="214"/>
      <c r="K9" s="215"/>
      <c r="L9" s="213"/>
      <c r="M9" s="214"/>
      <c r="N9" s="215"/>
      <c r="O9" s="213"/>
      <c r="P9" s="214"/>
      <c r="Q9" s="215"/>
      <c r="R9" s="213"/>
      <c r="S9" s="214"/>
      <c r="T9" s="215"/>
      <c r="U9" s="213"/>
      <c r="V9" s="214"/>
      <c r="W9" s="215"/>
      <c r="X9" s="213"/>
      <c r="Y9" s="214"/>
      <c r="Z9" s="215"/>
      <c r="AA9" s="214"/>
    </row>
    <row r="10" spans="1:27" s="216" customFormat="1" ht="15" x14ac:dyDescent="0.2">
      <c r="A10" s="225" t="s">
        <v>236</v>
      </c>
      <c r="B10" s="212"/>
      <c r="C10" s="213"/>
      <c r="D10" s="214"/>
      <c r="E10" s="215"/>
      <c r="F10" s="213"/>
      <c r="G10" s="214"/>
      <c r="H10" s="215"/>
      <c r="I10" s="213"/>
      <c r="J10" s="214"/>
      <c r="K10" s="215"/>
      <c r="L10" s="213"/>
      <c r="M10" s="214"/>
      <c r="N10" s="215"/>
      <c r="O10" s="213"/>
      <c r="P10" s="214"/>
      <c r="Q10" s="215"/>
      <c r="R10" s="213"/>
      <c r="S10" s="214"/>
      <c r="T10" s="215"/>
      <c r="U10" s="213"/>
      <c r="V10" s="214"/>
      <c r="W10" s="215"/>
      <c r="X10" s="213"/>
      <c r="Y10" s="214"/>
      <c r="Z10" s="215"/>
      <c r="AA10" s="214"/>
    </row>
    <row r="11" spans="1:27" s="42" customFormat="1" x14ac:dyDescent="0.2">
      <c r="A11" s="226" t="s">
        <v>234</v>
      </c>
      <c r="B11" s="212">
        <v>0</v>
      </c>
      <c r="C11" s="213">
        <v>1000</v>
      </c>
      <c r="D11" s="214">
        <f>B11*C11</f>
        <v>0</v>
      </c>
      <c r="E11" s="215">
        <v>4</v>
      </c>
      <c r="F11" s="213">
        <v>1050</v>
      </c>
      <c r="G11" s="214">
        <f>E11*F11</f>
        <v>4200</v>
      </c>
      <c r="H11" s="215">
        <v>8</v>
      </c>
      <c r="I11" s="213">
        <v>1100</v>
      </c>
      <c r="J11" s="214">
        <f>H11*I11</f>
        <v>8800</v>
      </c>
      <c r="K11" s="215">
        <v>16</v>
      </c>
      <c r="L11" s="213">
        <v>1150</v>
      </c>
      <c r="M11" s="214">
        <f>K11*L11</f>
        <v>18400</v>
      </c>
      <c r="N11" s="215">
        <v>16</v>
      </c>
      <c r="O11" s="213">
        <v>1200</v>
      </c>
      <c r="P11" s="214">
        <f>N11*O11</f>
        <v>19200</v>
      </c>
      <c r="Q11" s="215">
        <v>16</v>
      </c>
      <c r="R11" s="213">
        <v>1275</v>
      </c>
      <c r="S11" s="214">
        <f>Q11*R11</f>
        <v>20400</v>
      </c>
      <c r="T11" s="215">
        <v>16</v>
      </c>
      <c r="U11" s="213">
        <v>1350</v>
      </c>
      <c r="V11" s="214">
        <f>T11*U11</f>
        <v>21600</v>
      </c>
      <c r="W11" s="215">
        <v>16</v>
      </c>
      <c r="X11" s="213">
        <v>1400</v>
      </c>
      <c r="Y11" s="214">
        <f>W11*X11</f>
        <v>22400</v>
      </c>
      <c r="Z11" s="215">
        <f>B11+E11+H11+K11+N11+Q11+T11+W11</f>
        <v>92</v>
      </c>
      <c r="AA11" s="214">
        <f>D11+G11+J11+M11+P11+S11+V11+Y11</f>
        <v>115000</v>
      </c>
    </row>
    <row r="12" spans="1:27" s="42" customFormat="1" x14ac:dyDescent="0.2">
      <c r="A12" s="226"/>
      <c r="B12" s="212"/>
      <c r="C12" s="213"/>
      <c r="D12" s="214"/>
      <c r="E12" s="215"/>
      <c r="F12" s="213"/>
      <c r="G12" s="214"/>
      <c r="H12" s="215"/>
      <c r="I12" s="213"/>
      <c r="J12" s="214"/>
      <c r="K12" s="215"/>
      <c r="L12" s="213"/>
      <c r="M12" s="214"/>
      <c r="N12" s="215"/>
      <c r="O12" s="213"/>
      <c r="P12" s="214"/>
      <c r="Q12" s="215"/>
      <c r="R12" s="213"/>
      <c r="S12" s="214"/>
      <c r="T12" s="215"/>
      <c r="U12" s="213"/>
      <c r="V12" s="214"/>
      <c r="W12" s="215"/>
      <c r="X12" s="213"/>
      <c r="Y12" s="214"/>
      <c r="Z12" s="215"/>
      <c r="AA12" s="214"/>
    </row>
    <row r="13" spans="1:27" ht="18" x14ac:dyDescent="0.25">
      <c r="A13" s="116" t="s">
        <v>237</v>
      </c>
      <c r="B13" s="86"/>
      <c r="C13" s="87"/>
      <c r="D13" s="87"/>
      <c r="E13" s="87"/>
      <c r="F13" s="87"/>
      <c r="G13" s="87"/>
      <c r="H13" s="87"/>
      <c r="I13" s="87"/>
      <c r="J13" s="87"/>
      <c r="K13" s="87"/>
      <c r="L13" s="87"/>
      <c r="M13" s="87"/>
      <c r="N13" s="87"/>
      <c r="O13" s="87"/>
      <c r="P13" s="87"/>
      <c r="Q13" s="87"/>
      <c r="R13" s="87"/>
      <c r="S13" s="87"/>
      <c r="T13" s="87"/>
      <c r="U13" s="87"/>
      <c r="V13" s="87"/>
      <c r="W13" s="87"/>
      <c r="X13" s="87"/>
      <c r="Y13" s="87"/>
      <c r="Z13" s="87"/>
      <c r="AA13" s="74"/>
    </row>
    <row r="14" spans="1:27" s="42" customFormat="1" x14ac:dyDescent="0.2">
      <c r="A14" s="34"/>
      <c r="B14" s="34"/>
      <c r="C14" s="34"/>
      <c r="D14" s="34"/>
      <c r="E14" s="34"/>
      <c r="F14" s="83"/>
      <c r="G14" s="83"/>
      <c r="H14" s="83"/>
      <c r="I14" s="83"/>
      <c r="J14" s="83"/>
      <c r="K14" s="83"/>
      <c r="L14" s="83"/>
      <c r="M14" s="83"/>
      <c r="N14" s="83"/>
      <c r="O14" s="83"/>
      <c r="P14" s="83"/>
      <c r="Q14" s="83"/>
      <c r="R14" s="83"/>
      <c r="S14" s="83"/>
      <c r="T14" s="83"/>
      <c r="U14" s="83"/>
      <c r="V14" s="83"/>
      <c r="W14" s="83"/>
      <c r="X14" s="83"/>
      <c r="Y14" s="83"/>
      <c r="Z14" s="83"/>
      <c r="AA14" s="203"/>
    </row>
    <row r="15" spans="1:27" x14ac:dyDescent="0.2">
      <c r="A15" s="271" t="s">
        <v>235</v>
      </c>
      <c r="B15" s="272"/>
      <c r="C15" s="273"/>
      <c r="D15" s="107">
        <f>B15*C15</f>
        <v>0</v>
      </c>
      <c r="E15" s="272"/>
      <c r="F15" s="273"/>
      <c r="G15" s="107">
        <f>E15*F15</f>
        <v>0</v>
      </c>
      <c r="H15" s="272"/>
      <c r="I15" s="273"/>
      <c r="J15" s="107">
        <f>H15*I15</f>
        <v>0</v>
      </c>
      <c r="K15" s="272"/>
      <c r="L15" s="273"/>
      <c r="M15" s="107">
        <f>K15*L15</f>
        <v>0</v>
      </c>
      <c r="N15" s="272"/>
      <c r="O15" s="273"/>
      <c r="P15" s="107">
        <f>N15*O15</f>
        <v>0</v>
      </c>
      <c r="Q15" s="272"/>
      <c r="R15" s="273"/>
      <c r="S15" s="107">
        <f>Q15*R15</f>
        <v>0</v>
      </c>
      <c r="T15" s="272"/>
      <c r="U15" s="273"/>
      <c r="V15" s="107">
        <f>T15*U15</f>
        <v>0</v>
      </c>
      <c r="W15" s="272"/>
      <c r="X15" s="273"/>
      <c r="Y15" s="107">
        <f>W15*X15</f>
        <v>0</v>
      </c>
      <c r="Z15" s="205">
        <f>B15+E15+H15+K15+N15+Q15+T15+W15</f>
        <v>0</v>
      </c>
      <c r="AA15" s="107">
        <f>D15+G15+J15+M15+P15+S15+V15+Y15</f>
        <v>0</v>
      </c>
    </row>
    <row r="16" spans="1:27" s="84" customFormat="1" ht="15" x14ac:dyDescent="0.25">
      <c r="A16" s="217"/>
      <c r="B16" s="91"/>
      <c r="C16" s="107"/>
      <c r="D16" s="107"/>
      <c r="E16" s="107"/>
      <c r="F16" s="107"/>
      <c r="G16" s="107"/>
      <c r="H16" s="107"/>
      <c r="I16" s="107"/>
      <c r="J16" s="107"/>
      <c r="K16" s="276"/>
      <c r="L16" s="276"/>
      <c r="M16" s="107"/>
      <c r="N16" s="107"/>
      <c r="O16" s="107"/>
      <c r="P16" s="107"/>
      <c r="Q16" s="107"/>
      <c r="R16" s="107"/>
      <c r="S16" s="107"/>
      <c r="T16" s="107"/>
      <c r="U16" s="107"/>
      <c r="V16" s="107"/>
      <c r="W16" s="107"/>
      <c r="X16" s="107"/>
      <c r="Y16" s="107"/>
      <c r="Z16" s="107"/>
      <c r="AA16" s="107"/>
    </row>
    <row r="17" spans="1:27" s="85" customFormat="1" x14ac:dyDescent="0.2">
      <c r="A17" s="271" t="s">
        <v>47</v>
      </c>
      <c r="B17" s="272"/>
      <c r="C17" s="273"/>
      <c r="D17" s="107">
        <f>B17*C17</f>
        <v>0</v>
      </c>
      <c r="E17" s="272"/>
      <c r="F17" s="273"/>
      <c r="G17" s="107">
        <f>E17*F17</f>
        <v>0</v>
      </c>
      <c r="H17" s="272"/>
      <c r="I17" s="273"/>
      <c r="J17" s="107">
        <f>H17*I17</f>
        <v>0</v>
      </c>
      <c r="K17" s="272"/>
      <c r="L17" s="273"/>
      <c r="M17" s="107">
        <f>K17*L17</f>
        <v>0</v>
      </c>
      <c r="N17" s="272"/>
      <c r="O17" s="273"/>
      <c r="P17" s="107">
        <f>N17*O17</f>
        <v>0</v>
      </c>
      <c r="Q17" s="272"/>
      <c r="R17" s="273"/>
      <c r="S17" s="107">
        <f>Q17*R17</f>
        <v>0</v>
      </c>
      <c r="T17" s="272"/>
      <c r="U17" s="273"/>
      <c r="V17" s="107">
        <f>T17*U17</f>
        <v>0</v>
      </c>
      <c r="W17" s="272"/>
      <c r="X17" s="273"/>
      <c r="Y17" s="107">
        <f>W17*X17</f>
        <v>0</v>
      </c>
      <c r="Z17" s="205">
        <f>B17+E17+H17+K17+N17+Q17+T17+W17</f>
        <v>0</v>
      </c>
      <c r="AA17" s="107">
        <f>D17+G17+J17+M17+P17+S17+V17+Y17</f>
        <v>0</v>
      </c>
    </row>
    <row r="18" spans="1:27" s="42" customFormat="1" ht="15" x14ac:dyDescent="0.25">
      <c r="A18" s="218"/>
      <c r="B18" s="91"/>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row>
    <row r="19" spans="1:27" x14ac:dyDescent="0.2">
      <c r="A19" s="274"/>
      <c r="B19" s="272"/>
      <c r="C19" s="273"/>
      <c r="D19" s="107">
        <f>B19*C19</f>
        <v>0</v>
      </c>
      <c r="E19" s="272"/>
      <c r="F19" s="273"/>
      <c r="G19" s="107">
        <f>E19*F19</f>
        <v>0</v>
      </c>
      <c r="H19" s="272"/>
      <c r="I19" s="273"/>
      <c r="J19" s="107">
        <f>H19*I19</f>
        <v>0</v>
      </c>
      <c r="K19" s="272"/>
      <c r="L19" s="273"/>
      <c r="M19" s="107">
        <f>K19*L19</f>
        <v>0</v>
      </c>
      <c r="N19" s="272"/>
      <c r="O19" s="273"/>
      <c r="P19" s="107">
        <f>N19*O19</f>
        <v>0</v>
      </c>
      <c r="Q19" s="272"/>
      <c r="R19" s="273"/>
      <c r="S19" s="107">
        <f>Q19*R19</f>
        <v>0</v>
      </c>
      <c r="T19" s="272"/>
      <c r="U19" s="273"/>
      <c r="V19" s="107">
        <f>T19*U19</f>
        <v>0</v>
      </c>
      <c r="W19" s="272"/>
      <c r="X19" s="273"/>
      <c r="Y19" s="107">
        <f>W19*X19</f>
        <v>0</v>
      </c>
      <c r="Z19" s="205">
        <f>B19+E19+H19+K19+N19+Q19+T19+W19</f>
        <v>0</v>
      </c>
      <c r="AA19" s="107">
        <f>D19+G19+J19+M19+P19+S19+V19+Y19</f>
        <v>0</v>
      </c>
    </row>
    <row r="20" spans="1:27" s="42" customFormat="1" x14ac:dyDescent="0.2">
      <c r="A20" s="219"/>
      <c r="B20" s="91"/>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07"/>
    </row>
    <row r="21" spans="1:27" x14ac:dyDescent="0.2">
      <c r="A21" s="274"/>
      <c r="B21" s="272"/>
      <c r="C21" s="273"/>
      <c r="D21" s="107">
        <f>B21*C21</f>
        <v>0</v>
      </c>
      <c r="E21" s="272"/>
      <c r="F21" s="273"/>
      <c r="G21" s="107">
        <f>E21*F21</f>
        <v>0</v>
      </c>
      <c r="H21" s="272"/>
      <c r="I21" s="273"/>
      <c r="J21" s="107">
        <f>H21*I21</f>
        <v>0</v>
      </c>
      <c r="K21" s="272"/>
      <c r="L21" s="273"/>
      <c r="M21" s="107">
        <f>K21*L21</f>
        <v>0</v>
      </c>
      <c r="N21" s="272"/>
      <c r="O21" s="273"/>
      <c r="P21" s="107">
        <f>N21*O21</f>
        <v>0</v>
      </c>
      <c r="Q21" s="272"/>
      <c r="R21" s="273"/>
      <c r="S21" s="107">
        <f>Q21*R21</f>
        <v>0</v>
      </c>
      <c r="T21" s="272"/>
      <c r="U21" s="273"/>
      <c r="V21" s="107">
        <f>T21*U21</f>
        <v>0</v>
      </c>
      <c r="W21" s="272"/>
      <c r="X21" s="273"/>
      <c r="Y21" s="107">
        <f>W21*X21</f>
        <v>0</v>
      </c>
      <c r="Z21" s="205">
        <f>B21+E21+H21+K21+N21+Q21+T21+W21</f>
        <v>0</v>
      </c>
      <c r="AA21" s="107">
        <f>D21+G21+J21+M21+P21+S21+V21+Y21</f>
        <v>0</v>
      </c>
    </row>
    <row r="22" spans="1:27" s="84" customFormat="1" ht="15" x14ac:dyDescent="0.25">
      <c r="A22" s="106"/>
      <c r="B22" s="88"/>
      <c r="C22" s="89"/>
      <c r="D22" s="89"/>
      <c r="E22" s="89"/>
      <c r="F22" s="89"/>
      <c r="G22" s="89"/>
      <c r="H22" s="89"/>
      <c r="I22" s="89"/>
      <c r="J22" s="89"/>
      <c r="K22" s="89"/>
      <c r="L22" s="89"/>
      <c r="M22" s="89"/>
      <c r="N22" s="89"/>
      <c r="O22" s="89"/>
      <c r="P22" s="89"/>
      <c r="Q22" s="89"/>
      <c r="R22" s="89"/>
      <c r="S22" s="89"/>
      <c r="T22" s="89"/>
      <c r="U22" s="89"/>
      <c r="V22" s="89"/>
      <c r="W22" s="89"/>
      <c r="X22" s="89"/>
      <c r="Y22" s="89"/>
      <c r="Z22" s="90"/>
      <c r="AA22" s="204"/>
    </row>
    <row r="23" spans="1:27" x14ac:dyDescent="0.2">
      <c r="A23" s="274"/>
      <c r="B23" s="272"/>
      <c r="C23" s="273"/>
      <c r="D23" s="107">
        <f>B23*C23</f>
        <v>0</v>
      </c>
      <c r="E23" s="272"/>
      <c r="F23" s="273"/>
      <c r="G23" s="107">
        <f>E23*F23</f>
        <v>0</v>
      </c>
      <c r="H23" s="272"/>
      <c r="I23" s="273"/>
      <c r="J23" s="107">
        <f>H23*I23</f>
        <v>0</v>
      </c>
      <c r="K23" s="272"/>
      <c r="L23" s="273"/>
      <c r="M23" s="107">
        <f>K23*L23</f>
        <v>0</v>
      </c>
      <c r="N23" s="272"/>
      <c r="O23" s="273"/>
      <c r="P23" s="107">
        <f>N23*O23</f>
        <v>0</v>
      </c>
      <c r="Q23" s="272"/>
      <c r="R23" s="273"/>
      <c r="S23" s="107">
        <f>Q23*R23</f>
        <v>0</v>
      </c>
      <c r="T23" s="272"/>
      <c r="U23" s="273"/>
      <c r="V23" s="107">
        <f>T23*U23</f>
        <v>0</v>
      </c>
      <c r="W23" s="272"/>
      <c r="X23" s="273"/>
      <c r="Y23" s="107">
        <f>W23*X23</f>
        <v>0</v>
      </c>
      <c r="Z23" s="205">
        <f>B23+E23+H23+K23+N23+Q23+T23+W23</f>
        <v>0</v>
      </c>
      <c r="AA23" s="107">
        <f>D23+G23+J23+M23+P23+S23+V23+Y23</f>
        <v>0</v>
      </c>
    </row>
    <row r="24" spans="1:27" s="84" customFormat="1" ht="15" x14ac:dyDescent="0.25">
      <c r="A24" s="106"/>
      <c r="B24" s="88"/>
      <c r="C24" s="89"/>
      <c r="D24" s="89"/>
      <c r="E24" s="89"/>
      <c r="F24" s="89"/>
      <c r="G24" s="89"/>
      <c r="H24" s="89"/>
      <c r="I24" s="89"/>
      <c r="J24" s="89"/>
      <c r="K24" s="89"/>
      <c r="L24" s="89"/>
      <c r="M24" s="89"/>
      <c r="N24" s="89"/>
      <c r="O24" s="89"/>
      <c r="P24" s="89"/>
      <c r="Q24" s="89"/>
      <c r="R24" s="89"/>
      <c r="S24" s="89"/>
      <c r="T24" s="89"/>
      <c r="U24" s="89"/>
      <c r="V24" s="89"/>
      <c r="W24" s="89"/>
      <c r="X24" s="89"/>
      <c r="Y24" s="89"/>
      <c r="Z24" s="90"/>
      <c r="AA24" s="204"/>
    </row>
    <row r="25" spans="1:27" x14ac:dyDescent="0.2">
      <c r="A25" s="271" t="s">
        <v>235</v>
      </c>
      <c r="B25" s="272"/>
      <c r="C25" s="273"/>
      <c r="D25" s="107">
        <f>B25*C25</f>
        <v>0</v>
      </c>
      <c r="E25" s="272"/>
      <c r="F25" s="273"/>
      <c r="G25" s="107">
        <f>E25*F25</f>
        <v>0</v>
      </c>
      <c r="H25" s="272"/>
      <c r="I25" s="273"/>
      <c r="J25" s="107">
        <f>H25*I25</f>
        <v>0</v>
      </c>
      <c r="K25" s="272"/>
      <c r="L25" s="273"/>
      <c r="M25" s="107">
        <f>K25*L25</f>
        <v>0</v>
      </c>
      <c r="N25" s="272"/>
      <c r="O25" s="273"/>
      <c r="P25" s="107">
        <f>N25*O25</f>
        <v>0</v>
      </c>
      <c r="Q25" s="272"/>
      <c r="R25" s="273"/>
      <c r="S25" s="107">
        <f>Q25*R25</f>
        <v>0</v>
      </c>
      <c r="T25" s="272"/>
      <c r="U25" s="273"/>
      <c r="V25" s="107">
        <f>T25*U25</f>
        <v>0</v>
      </c>
      <c r="W25" s="272"/>
      <c r="X25" s="273"/>
      <c r="Y25" s="107">
        <f>W25*X25</f>
        <v>0</v>
      </c>
      <c r="Z25" s="205">
        <f>B25+E25+H25+K25+N25+Q25+T25+W25</f>
        <v>0</v>
      </c>
      <c r="AA25" s="107">
        <f>D25+G25+J25+M25+P25+S25+V25+Y25</f>
        <v>0</v>
      </c>
    </row>
    <row r="26" spans="1:27" s="84" customFormat="1" ht="15" x14ac:dyDescent="0.25">
      <c r="A26" s="217"/>
      <c r="B26" s="91"/>
      <c r="C26" s="107"/>
      <c r="D26" s="107"/>
      <c r="E26" s="107"/>
      <c r="F26" s="107"/>
      <c r="G26" s="107"/>
      <c r="H26" s="107"/>
      <c r="I26" s="107"/>
      <c r="J26" s="107"/>
      <c r="K26" s="276"/>
      <c r="L26" s="276"/>
      <c r="M26" s="107"/>
      <c r="N26" s="107"/>
      <c r="O26" s="107"/>
      <c r="P26" s="107"/>
      <c r="Q26" s="107"/>
      <c r="R26" s="107"/>
      <c r="S26" s="107"/>
      <c r="T26" s="107"/>
      <c r="U26" s="107"/>
      <c r="V26" s="107"/>
      <c r="W26" s="107"/>
      <c r="X26" s="107"/>
      <c r="Y26" s="107"/>
      <c r="Z26" s="107"/>
      <c r="AA26" s="107"/>
    </row>
    <row r="27" spans="1:27" s="85" customFormat="1" x14ac:dyDescent="0.2">
      <c r="A27" s="271" t="s">
        <v>47</v>
      </c>
      <c r="B27" s="272"/>
      <c r="C27" s="273"/>
      <c r="D27" s="107">
        <f>B27*C27</f>
        <v>0</v>
      </c>
      <c r="E27" s="272"/>
      <c r="F27" s="273"/>
      <c r="G27" s="107">
        <f>E27*F27</f>
        <v>0</v>
      </c>
      <c r="H27" s="272"/>
      <c r="I27" s="273"/>
      <c r="J27" s="107">
        <f>H27*I27</f>
        <v>0</v>
      </c>
      <c r="K27" s="272"/>
      <c r="L27" s="273"/>
      <c r="M27" s="107">
        <f>K27*L27</f>
        <v>0</v>
      </c>
      <c r="N27" s="272"/>
      <c r="O27" s="273"/>
      <c r="P27" s="107">
        <f>N27*O27</f>
        <v>0</v>
      </c>
      <c r="Q27" s="272"/>
      <c r="R27" s="273"/>
      <c r="S27" s="107">
        <f>Q27*R27</f>
        <v>0</v>
      </c>
      <c r="T27" s="272"/>
      <c r="U27" s="273"/>
      <c r="V27" s="107">
        <f>T27*U27</f>
        <v>0</v>
      </c>
      <c r="W27" s="272"/>
      <c r="X27" s="273"/>
      <c r="Y27" s="107">
        <f>W27*X27</f>
        <v>0</v>
      </c>
      <c r="Z27" s="205">
        <f>B27+E27+H27+K27+N27+Q27+T27+W27</f>
        <v>0</v>
      </c>
      <c r="AA27" s="107">
        <f>D27+G27+J27+M27+P27+S27+V27+Y27</f>
        <v>0</v>
      </c>
    </row>
    <row r="28" spans="1:27" s="42" customFormat="1" ht="15" x14ac:dyDescent="0.25">
      <c r="A28" s="218"/>
      <c r="B28" s="91"/>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row>
    <row r="29" spans="1:27" x14ac:dyDescent="0.2">
      <c r="A29" s="274"/>
      <c r="B29" s="272"/>
      <c r="C29" s="273"/>
      <c r="D29" s="107">
        <f>B29*C29</f>
        <v>0</v>
      </c>
      <c r="E29" s="272"/>
      <c r="F29" s="273"/>
      <c r="G29" s="107">
        <f>E29*F29</f>
        <v>0</v>
      </c>
      <c r="H29" s="272"/>
      <c r="I29" s="273"/>
      <c r="J29" s="107">
        <f>H29*I29</f>
        <v>0</v>
      </c>
      <c r="K29" s="272"/>
      <c r="L29" s="273"/>
      <c r="M29" s="107">
        <f>K29*L29</f>
        <v>0</v>
      </c>
      <c r="N29" s="272"/>
      <c r="O29" s="273"/>
      <c r="P29" s="107">
        <f>N29*O29</f>
        <v>0</v>
      </c>
      <c r="Q29" s="272"/>
      <c r="R29" s="273"/>
      <c r="S29" s="107">
        <f>Q29*R29</f>
        <v>0</v>
      </c>
      <c r="T29" s="272"/>
      <c r="U29" s="273"/>
      <c r="V29" s="107">
        <f>T29*U29</f>
        <v>0</v>
      </c>
      <c r="W29" s="272"/>
      <c r="X29" s="273"/>
      <c r="Y29" s="107">
        <f>W29*X29</f>
        <v>0</v>
      </c>
      <c r="Z29" s="205">
        <f>B29+E29+H29+K29+N29+Q29+T29+W29</f>
        <v>0</v>
      </c>
      <c r="AA29" s="107">
        <f>D29+G29+J29+M29+P29+S29+V29+Y29</f>
        <v>0</v>
      </c>
    </row>
    <row r="30" spans="1:27" s="42" customFormat="1" x14ac:dyDescent="0.2">
      <c r="A30" s="219"/>
      <c r="B30" s="91"/>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row>
    <row r="31" spans="1:27" x14ac:dyDescent="0.2">
      <c r="A31" s="274"/>
      <c r="B31" s="272"/>
      <c r="C31" s="273"/>
      <c r="D31" s="107">
        <f>B31*C31</f>
        <v>0</v>
      </c>
      <c r="E31" s="272"/>
      <c r="F31" s="273"/>
      <c r="G31" s="107">
        <f>E31*F31</f>
        <v>0</v>
      </c>
      <c r="H31" s="272"/>
      <c r="I31" s="273"/>
      <c r="J31" s="107">
        <f>H31*I31</f>
        <v>0</v>
      </c>
      <c r="K31" s="272"/>
      <c r="L31" s="273"/>
      <c r="M31" s="107">
        <f>K31*L31</f>
        <v>0</v>
      </c>
      <c r="N31" s="272"/>
      <c r="O31" s="273"/>
      <c r="P31" s="107">
        <f>N31*O31</f>
        <v>0</v>
      </c>
      <c r="Q31" s="272"/>
      <c r="R31" s="273"/>
      <c r="S31" s="107">
        <f>Q31*R31</f>
        <v>0</v>
      </c>
      <c r="T31" s="272"/>
      <c r="U31" s="273"/>
      <c r="V31" s="107">
        <f>T31*U31</f>
        <v>0</v>
      </c>
      <c r="W31" s="272"/>
      <c r="X31" s="273"/>
      <c r="Y31" s="107">
        <f>W31*X31</f>
        <v>0</v>
      </c>
      <c r="Z31" s="205">
        <f>B31+E31+H31+K31+N31+Q31+T31+W31</f>
        <v>0</v>
      </c>
      <c r="AA31" s="107">
        <f>D31+G31+J31+M31+P31+S31+V31+Y31</f>
        <v>0</v>
      </c>
    </row>
    <row r="32" spans="1:27" s="84" customFormat="1" ht="15" x14ac:dyDescent="0.25">
      <c r="A32" s="106"/>
      <c r="B32" s="88"/>
      <c r="C32" s="89"/>
      <c r="D32" s="89"/>
      <c r="E32" s="89"/>
      <c r="F32" s="89"/>
      <c r="G32" s="89"/>
      <c r="H32" s="89"/>
      <c r="I32" s="89"/>
      <c r="J32" s="89"/>
      <c r="K32" s="89"/>
      <c r="L32" s="89"/>
      <c r="M32" s="89"/>
      <c r="N32" s="89"/>
      <c r="O32" s="89"/>
      <c r="P32" s="89"/>
      <c r="Q32" s="89"/>
      <c r="R32" s="89"/>
      <c r="S32" s="89"/>
      <c r="T32" s="89"/>
      <c r="U32" s="89"/>
      <c r="V32" s="89"/>
      <c r="W32" s="89"/>
      <c r="X32" s="89"/>
      <c r="Y32" s="89"/>
      <c r="Z32" s="90"/>
      <c r="AA32" s="204"/>
    </row>
    <row r="33" spans="1:27" x14ac:dyDescent="0.2">
      <c r="A33" s="274"/>
      <c r="B33" s="272"/>
      <c r="C33" s="273"/>
      <c r="D33" s="107">
        <f>B33*C33</f>
        <v>0</v>
      </c>
      <c r="E33" s="272"/>
      <c r="F33" s="273"/>
      <c r="G33" s="107">
        <f>E33*F33</f>
        <v>0</v>
      </c>
      <c r="H33" s="272"/>
      <c r="I33" s="273"/>
      <c r="J33" s="107">
        <f>H33*I33</f>
        <v>0</v>
      </c>
      <c r="K33" s="272"/>
      <c r="L33" s="273"/>
      <c r="M33" s="107">
        <f>K33*L33</f>
        <v>0</v>
      </c>
      <c r="N33" s="272"/>
      <c r="O33" s="273"/>
      <c r="P33" s="107">
        <f>N33*O33</f>
        <v>0</v>
      </c>
      <c r="Q33" s="272"/>
      <c r="R33" s="273"/>
      <c r="S33" s="107">
        <f>Q33*R33</f>
        <v>0</v>
      </c>
      <c r="T33" s="272"/>
      <c r="U33" s="273"/>
      <c r="V33" s="107">
        <f>T33*U33</f>
        <v>0</v>
      </c>
      <c r="W33" s="272"/>
      <c r="X33" s="273"/>
      <c r="Y33" s="107">
        <f>W33*X33</f>
        <v>0</v>
      </c>
      <c r="Z33" s="205">
        <f>B33+E33+H33+K33+N33+Q33+T33+W33</f>
        <v>0</v>
      </c>
      <c r="AA33" s="107">
        <f>D33+G33+J33+M33+P33+S33+V33+Y33</f>
        <v>0</v>
      </c>
    </row>
    <row r="34" spans="1:27" s="84" customFormat="1" ht="15" x14ac:dyDescent="0.25">
      <c r="A34" s="106"/>
      <c r="B34" s="88"/>
      <c r="C34" s="89"/>
      <c r="D34" s="89"/>
      <c r="E34" s="89"/>
      <c r="F34" s="89"/>
      <c r="G34" s="89"/>
      <c r="H34" s="89"/>
      <c r="I34" s="89"/>
      <c r="J34" s="89"/>
      <c r="K34" s="89"/>
      <c r="L34" s="89"/>
      <c r="M34" s="89"/>
      <c r="N34" s="89"/>
      <c r="O34" s="89"/>
      <c r="P34" s="89"/>
      <c r="Q34" s="89"/>
      <c r="R34" s="89"/>
      <c r="S34" s="89"/>
      <c r="T34" s="89"/>
      <c r="U34" s="89"/>
      <c r="V34" s="89"/>
      <c r="W34" s="89"/>
      <c r="X34" s="89"/>
      <c r="Y34" s="89"/>
      <c r="Z34" s="90"/>
      <c r="AA34" s="204"/>
    </row>
    <row r="35" spans="1:27" x14ac:dyDescent="0.2">
      <c r="A35" s="271" t="s">
        <v>235</v>
      </c>
      <c r="B35" s="272"/>
      <c r="C35" s="273"/>
      <c r="D35" s="107">
        <f>B35*C35</f>
        <v>0</v>
      </c>
      <c r="E35" s="272"/>
      <c r="F35" s="273"/>
      <c r="G35" s="107">
        <f>E35*F35</f>
        <v>0</v>
      </c>
      <c r="H35" s="272"/>
      <c r="I35" s="273"/>
      <c r="J35" s="107">
        <f>H35*I35</f>
        <v>0</v>
      </c>
      <c r="K35" s="272"/>
      <c r="L35" s="273"/>
      <c r="M35" s="107">
        <f>K35*L35</f>
        <v>0</v>
      </c>
      <c r="N35" s="272"/>
      <c r="O35" s="273"/>
      <c r="P35" s="107">
        <f>N35*O35</f>
        <v>0</v>
      </c>
      <c r="Q35" s="272"/>
      <c r="R35" s="273"/>
      <c r="S35" s="107">
        <f>Q35*R35</f>
        <v>0</v>
      </c>
      <c r="T35" s="272"/>
      <c r="U35" s="273"/>
      <c r="V35" s="107">
        <f>T35*U35</f>
        <v>0</v>
      </c>
      <c r="W35" s="272"/>
      <c r="X35" s="273"/>
      <c r="Y35" s="107">
        <f>W35*X35</f>
        <v>0</v>
      </c>
      <c r="Z35" s="205">
        <f>B35+E35+H35+K35+N35+Q35+T35+W35</f>
        <v>0</v>
      </c>
      <c r="AA35" s="107">
        <f>D35+G35+J35+M35+P35+S35+V35+Y35</f>
        <v>0</v>
      </c>
    </row>
    <row r="36" spans="1:27" s="84" customFormat="1" ht="15" x14ac:dyDescent="0.25">
      <c r="A36" s="217"/>
      <c r="B36" s="91"/>
      <c r="C36" s="107"/>
      <c r="D36" s="107"/>
      <c r="E36" s="107"/>
      <c r="F36" s="107"/>
      <c r="G36" s="107"/>
      <c r="H36" s="107"/>
      <c r="I36" s="107"/>
      <c r="J36" s="107"/>
      <c r="K36" s="276"/>
      <c r="L36" s="276"/>
      <c r="M36" s="107"/>
      <c r="N36" s="107"/>
      <c r="O36" s="107"/>
      <c r="P36" s="107"/>
      <c r="Q36" s="107"/>
      <c r="R36" s="107"/>
      <c r="S36" s="107"/>
      <c r="T36" s="107"/>
      <c r="U36" s="107"/>
      <c r="V36" s="107"/>
      <c r="W36" s="107"/>
      <c r="X36" s="107"/>
      <c r="Y36" s="107"/>
      <c r="Z36" s="107"/>
      <c r="AA36" s="107"/>
    </row>
    <row r="37" spans="1:27" s="85" customFormat="1" x14ac:dyDescent="0.2">
      <c r="A37" s="271" t="s">
        <v>47</v>
      </c>
      <c r="B37" s="272"/>
      <c r="C37" s="273"/>
      <c r="D37" s="107">
        <f>B37*C37</f>
        <v>0</v>
      </c>
      <c r="E37" s="272"/>
      <c r="F37" s="273"/>
      <c r="G37" s="107">
        <f>E37*F37</f>
        <v>0</v>
      </c>
      <c r="H37" s="272"/>
      <c r="I37" s="273"/>
      <c r="J37" s="107">
        <f>H37*I37</f>
        <v>0</v>
      </c>
      <c r="K37" s="272"/>
      <c r="L37" s="273"/>
      <c r="M37" s="107">
        <f>K37*L37</f>
        <v>0</v>
      </c>
      <c r="N37" s="272"/>
      <c r="O37" s="273"/>
      <c r="P37" s="107">
        <f>N37*O37</f>
        <v>0</v>
      </c>
      <c r="Q37" s="272"/>
      <c r="R37" s="273"/>
      <c r="S37" s="107">
        <f>Q37*R37</f>
        <v>0</v>
      </c>
      <c r="T37" s="272"/>
      <c r="U37" s="273"/>
      <c r="V37" s="107">
        <f>T37*U37</f>
        <v>0</v>
      </c>
      <c r="W37" s="272"/>
      <c r="X37" s="273"/>
      <c r="Y37" s="107">
        <f>W37*X37</f>
        <v>0</v>
      </c>
      <c r="Z37" s="205">
        <f>B37+E37+H37+K37+N37+Q37+T37+W37</f>
        <v>0</v>
      </c>
      <c r="AA37" s="107">
        <f>D37+G37+J37+M37+P37+S37+V37+Y37</f>
        <v>0</v>
      </c>
    </row>
    <row r="38" spans="1:27" s="42" customFormat="1" ht="15" x14ac:dyDescent="0.25">
      <c r="A38" s="218"/>
      <c r="B38" s="91"/>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row>
    <row r="39" spans="1:27" x14ac:dyDescent="0.2">
      <c r="A39" s="274"/>
      <c r="B39" s="272"/>
      <c r="C39" s="273"/>
      <c r="D39" s="107">
        <f>B39*C39</f>
        <v>0</v>
      </c>
      <c r="E39" s="272"/>
      <c r="F39" s="273"/>
      <c r="G39" s="107">
        <f>E39*F39</f>
        <v>0</v>
      </c>
      <c r="H39" s="272"/>
      <c r="I39" s="273"/>
      <c r="J39" s="107">
        <f>H39*I39</f>
        <v>0</v>
      </c>
      <c r="K39" s="272"/>
      <c r="L39" s="273"/>
      <c r="M39" s="107">
        <f>K39*L39</f>
        <v>0</v>
      </c>
      <c r="N39" s="272"/>
      <c r="O39" s="273"/>
      <c r="P39" s="107">
        <f>N39*O39</f>
        <v>0</v>
      </c>
      <c r="Q39" s="272"/>
      <c r="R39" s="273"/>
      <c r="S39" s="107">
        <f>Q39*R39</f>
        <v>0</v>
      </c>
      <c r="T39" s="272"/>
      <c r="U39" s="273"/>
      <c r="V39" s="107">
        <f>T39*U39</f>
        <v>0</v>
      </c>
      <c r="W39" s="272"/>
      <c r="X39" s="273"/>
      <c r="Y39" s="107">
        <f>W39*X39</f>
        <v>0</v>
      </c>
      <c r="Z39" s="205">
        <f>B39+E39+H39+K39+N39+Q39+T39+W39</f>
        <v>0</v>
      </c>
      <c r="AA39" s="107">
        <f>D39+G39+J39+M39+P39+S39+V39+Y39</f>
        <v>0</v>
      </c>
    </row>
    <row r="40" spans="1:27" s="42" customFormat="1" x14ac:dyDescent="0.2">
      <c r="A40" s="219"/>
      <c r="B40" s="91"/>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row>
    <row r="41" spans="1:27" x14ac:dyDescent="0.2">
      <c r="A41" s="274"/>
      <c r="B41" s="272"/>
      <c r="C41" s="273"/>
      <c r="D41" s="107">
        <f>B41*C41</f>
        <v>0</v>
      </c>
      <c r="E41" s="272"/>
      <c r="F41" s="273"/>
      <c r="G41" s="107">
        <f>E41*F41</f>
        <v>0</v>
      </c>
      <c r="H41" s="272"/>
      <c r="I41" s="273"/>
      <c r="J41" s="107">
        <f>H41*I41</f>
        <v>0</v>
      </c>
      <c r="K41" s="272"/>
      <c r="L41" s="273"/>
      <c r="M41" s="107">
        <f>K41*L41</f>
        <v>0</v>
      </c>
      <c r="N41" s="272"/>
      <c r="O41" s="273"/>
      <c r="P41" s="107">
        <f>N41*O41</f>
        <v>0</v>
      </c>
      <c r="Q41" s="272"/>
      <c r="R41" s="273"/>
      <c r="S41" s="107">
        <f>Q41*R41</f>
        <v>0</v>
      </c>
      <c r="T41" s="272"/>
      <c r="U41" s="273"/>
      <c r="V41" s="107">
        <f>T41*U41</f>
        <v>0</v>
      </c>
      <c r="W41" s="272"/>
      <c r="X41" s="273"/>
      <c r="Y41" s="107">
        <f>W41*X41</f>
        <v>0</v>
      </c>
      <c r="Z41" s="205">
        <f>B41+E41+H41+K41+N41+Q41+T41+W41</f>
        <v>0</v>
      </c>
      <c r="AA41" s="107">
        <f>D41+G41+J41+M41+P41+S41+V41+Y41</f>
        <v>0</v>
      </c>
    </row>
    <row r="42" spans="1:27" s="84" customFormat="1" ht="15" x14ac:dyDescent="0.25">
      <c r="A42" s="106"/>
      <c r="B42" s="88"/>
      <c r="C42" s="89"/>
      <c r="D42" s="89"/>
      <c r="E42" s="89"/>
      <c r="F42" s="89"/>
      <c r="G42" s="89"/>
      <c r="H42" s="89"/>
      <c r="I42" s="89"/>
      <c r="J42" s="89"/>
      <c r="K42" s="89"/>
      <c r="L42" s="89"/>
      <c r="M42" s="89"/>
      <c r="N42" s="89"/>
      <c r="O42" s="89"/>
      <c r="P42" s="89"/>
      <c r="Q42" s="89"/>
      <c r="R42" s="89"/>
      <c r="S42" s="89"/>
      <c r="T42" s="89"/>
      <c r="U42" s="89"/>
      <c r="V42" s="89"/>
      <c r="W42" s="89"/>
      <c r="X42" s="89"/>
      <c r="Y42" s="89"/>
      <c r="Z42" s="90"/>
      <c r="AA42" s="204"/>
    </row>
    <row r="43" spans="1:27" ht="18" x14ac:dyDescent="0.25">
      <c r="A43" s="108" t="s">
        <v>48</v>
      </c>
      <c r="B43" s="109"/>
      <c r="C43" s="110"/>
      <c r="D43" s="111">
        <f>SUM(D14:D42)</f>
        <v>0</v>
      </c>
      <c r="E43" s="111"/>
      <c r="F43" s="110"/>
      <c r="G43" s="111">
        <f>SUM(G14:G42)</f>
        <v>0</v>
      </c>
      <c r="H43" s="111"/>
      <c r="I43" s="110"/>
      <c r="J43" s="111">
        <f>SUM(J14:J42)</f>
        <v>0</v>
      </c>
      <c r="K43" s="111"/>
      <c r="L43" s="110"/>
      <c r="M43" s="111">
        <f>SUM(M14:M42)</f>
        <v>0</v>
      </c>
      <c r="N43" s="111"/>
      <c r="O43" s="110"/>
      <c r="P43" s="111">
        <f>SUM(P14:P42)</f>
        <v>0</v>
      </c>
      <c r="Q43" s="111"/>
      <c r="R43" s="110"/>
      <c r="S43" s="111">
        <f>SUM(S14:S42)</f>
        <v>0</v>
      </c>
      <c r="T43" s="111"/>
      <c r="U43" s="110"/>
      <c r="V43" s="111">
        <f>SUM(V14:V42)</f>
        <v>0</v>
      </c>
      <c r="W43" s="111"/>
      <c r="X43" s="110"/>
      <c r="Y43" s="111">
        <f>SUM(Y14:Y42)</f>
        <v>0</v>
      </c>
      <c r="Z43" s="262">
        <f>SUM(Z14:Z42)</f>
        <v>0</v>
      </c>
      <c r="AA43" s="111">
        <f>SUM(AA14:AA42)</f>
        <v>0</v>
      </c>
    </row>
    <row r="44" spans="1:27" s="42" customFormat="1" ht="15" x14ac:dyDescent="0.25">
      <c r="A44" s="104"/>
      <c r="B44" s="102"/>
      <c r="C44" s="103"/>
      <c r="D44" s="103"/>
      <c r="E44" s="103"/>
      <c r="F44" s="103"/>
      <c r="G44" s="103"/>
      <c r="H44" s="103"/>
      <c r="I44" s="103"/>
      <c r="J44" s="103"/>
      <c r="K44" s="103"/>
      <c r="L44" s="103"/>
      <c r="M44" s="103"/>
      <c r="N44" s="103"/>
      <c r="O44" s="103"/>
      <c r="P44" s="103"/>
      <c r="Q44" s="103"/>
      <c r="R44" s="103"/>
      <c r="S44" s="103"/>
      <c r="T44" s="103"/>
      <c r="U44" s="103"/>
      <c r="V44" s="103"/>
      <c r="W44" s="103"/>
      <c r="X44" s="103"/>
      <c r="Y44" s="103"/>
      <c r="Z44" s="103"/>
      <c r="AA44" s="103"/>
    </row>
    <row r="45" spans="1:27" ht="18" x14ac:dyDescent="0.25">
      <c r="A45" s="116" t="s">
        <v>236</v>
      </c>
      <c r="B45" s="86"/>
      <c r="C45" s="87"/>
      <c r="D45" s="87"/>
      <c r="E45" s="87"/>
      <c r="F45" s="87"/>
      <c r="G45" s="87"/>
      <c r="H45" s="87"/>
      <c r="I45" s="87"/>
      <c r="J45" s="87"/>
      <c r="K45" s="87"/>
      <c r="L45" s="87"/>
      <c r="M45" s="87"/>
      <c r="N45" s="87"/>
      <c r="O45" s="87"/>
      <c r="P45" s="87"/>
      <c r="Q45" s="87"/>
      <c r="R45" s="87"/>
      <c r="S45" s="87"/>
      <c r="T45" s="87"/>
      <c r="U45" s="87"/>
      <c r="V45" s="87"/>
      <c r="W45" s="87"/>
      <c r="X45" s="87"/>
      <c r="Y45" s="87"/>
      <c r="Z45" s="87"/>
      <c r="AA45" s="87"/>
    </row>
    <row r="46" spans="1:27" s="42" customFormat="1" ht="15" x14ac:dyDescent="0.25">
      <c r="A46" s="100"/>
      <c r="B46" s="91"/>
      <c r="C46" s="83"/>
      <c r="D46" s="83"/>
      <c r="E46" s="83"/>
      <c r="F46" s="83"/>
      <c r="G46" s="83"/>
      <c r="H46" s="83"/>
      <c r="I46" s="83"/>
      <c r="J46" s="83"/>
      <c r="K46" s="83"/>
      <c r="L46" s="83"/>
      <c r="M46" s="83"/>
      <c r="N46" s="83"/>
      <c r="O46" s="83"/>
      <c r="P46" s="83"/>
      <c r="Q46" s="83"/>
      <c r="R46" s="83"/>
      <c r="S46" s="83"/>
      <c r="T46" s="83"/>
      <c r="U46" s="83"/>
      <c r="V46" s="83"/>
      <c r="W46" s="83"/>
      <c r="X46" s="83"/>
      <c r="Y46" s="83"/>
      <c r="Z46" s="83"/>
      <c r="AA46" s="83"/>
    </row>
    <row r="47" spans="1:27" x14ac:dyDescent="0.2">
      <c r="A47" s="271" t="s">
        <v>235</v>
      </c>
      <c r="B47" s="272"/>
      <c r="C47" s="273"/>
      <c r="D47" s="107">
        <f>B47*C47</f>
        <v>0</v>
      </c>
      <c r="E47" s="272"/>
      <c r="F47" s="273"/>
      <c r="G47" s="107">
        <f>E47*F47</f>
        <v>0</v>
      </c>
      <c r="H47" s="272"/>
      <c r="I47" s="273"/>
      <c r="J47" s="107">
        <f>H47*I47</f>
        <v>0</v>
      </c>
      <c r="K47" s="272"/>
      <c r="L47" s="273"/>
      <c r="M47" s="107">
        <f>K47*L47</f>
        <v>0</v>
      </c>
      <c r="N47" s="272"/>
      <c r="O47" s="273"/>
      <c r="P47" s="107">
        <f>N47*O47</f>
        <v>0</v>
      </c>
      <c r="Q47" s="272"/>
      <c r="R47" s="273"/>
      <c r="S47" s="107">
        <f>Q47*R47</f>
        <v>0</v>
      </c>
      <c r="T47" s="272"/>
      <c r="U47" s="273"/>
      <c r="V47" s="107">
        <f>T47*U47</f>
        <v>0</v>
      </c>
      <c r="W47" s="272"/>
      <c r="X47" s="273"/>
      <c r="Y47" s="107">
        <f>W47*X47</f>
        <v>0</v>
      </c>
      <c r="Z47" s="107">
        <f>X47*Y47</f>
        <v>0</v>
      </c>
      <c r="AA47" s="107">
        <f>D47+G47+J47+M47+P47+S47+V47+Y47</f>
        <v>0</v>
      </c>
    </row>
    <row r="48" spans="1:27" s="42" customFormat="1" ht="15" x14ac:dyDescent="0.25">
      <c r="A48" s="217"/>
      <c r="B48" s="91"/>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row>
    <row r="49" spans="1:27" x14ac:dyDescent="0.2">
      <c r="A49" s="271" t="s">
        <v>47</v>
      </c>
      <c r="B49" s="272"/>
      <c r="C49" s="273"/>
      <c r="D49" s="107">
        <f>B49*C49</f>
        <v>0</v>
      </c>
      <c r="E49" s="272"/>
      <c r="F49" s="273"/>
      <c r="G49" s="107">
        <f>E49*F49</f>
        <v>0</v>
      </c>
      <c r="H49" s="272"/>
      <c r="I49" s="273"/>
      <c r="J49" s="107">
        <f>H49*I49</f>
        <v>0</v>
      </c>
      <c r="K49" s="272"/>
      <c r="L49" s="273"/>
      <c r="M49" s="107">
        <f>K49*L49</f>
        <v>0</v>
      </c>
      <c r="N49" s="272"/>
      <c r="O49" s="273"/>
      <c r="P49" s="107">
        <f>N49*O49</f>
        <v>0</v>
      </c>
      <c r="Q49" s="272"/>
      <c r="R49" s="273"/>
      <c r="S49" s="107">
        <f>Q49*R49</f>
        <v>0</v>
      </c>
      <c r="T49" s="272"/>
      <c r="U49" s="273"/>
      <c r="V49" s="107">
        <f>T49*U49</f>
        <v>0</v>
      </c>
      <c r="W49" s="272"/>
      <c r="X49" s="273"/>
      <c r="Y49" s="107">
        <f>W49*X49</f>
        <v>0</v>
      </c>
      <c r="Z49" s="107">
        <f>X49*Y49</f>
        <v>0</v>
      </c>
      <c r="AA49" s="107">
        <f>D49+G49+J49+M49+P49+S49+V49+Y49</f>
        <v>0</v>
      </c>
    </row>
    <row r="50" spans="1:27" s="42" customFormat="1" ht="15" x14ac:dyDescent="0.25">
      <c r="A50" s="218"/>
      <c r="B50" s="91"/>
      <c r="C50" s="107"/>
      <c r="D50" s="107"/>
      <c r="E50" s="107"/>
      <c r="F50" s="107"/>
      <c r="G50" s="107"/>
      <c r="H50" s="107"/>
      <c r="I50" s="107"/>
      <c r="J50" s="107"/>
      <c r="K50" s="107"/>
      <c r="L50" s="107"/>
      <c r="M50" s="107"/>
      <c r="N50" s="107"/>
      <c r="O50" s="107"/>
      <c r="P50" s="107"/>
      <c r="Q50" s="107"/>
      <c r="R50" s="107"/>
      <c r="S50" s="107"/>
      <c r="T50" s="276"/>
      <c r="U50" s="276"/>
      <c r="V50" s="107"/>
      <c r="W50" s="107"/>
      <c r="X50" s="107"/>
      <c r="Y50" s="107"/>
      <c r="Z50" s="107"/>
      <c r="AA50" s="107"/>
    </row>
    <row r="51" spans="1:27" x14ac:dyDescent="0.2">
      <c r="A51" s="274"/>
      <c r="B51" s="272"/>
      <c r="C51" s="273"/>
      <c r="D51" s="107">
        <f>B51*C51</f>
        <v>0</v>
      </c>
      <c r="E51" s="272"/>
      <c r="F51" s="273"/>
      <c r="G51" s="107">
        <f>E51*F51</f>
        <v>0</v>
      </c>
      <c r="H51" s="272"/>
      <c r="I51" s="273"/>
      <c r="J51" s="107">
        <f>H51*I51</f>
        <v>0</v>
      </c>
      <c r="K51" s="272"/>
      <c r="L51" s="273"/>
      <c r="M51" s="107">
        <f>K51*L51</f>
        <v>0</v>
      </c>
      <c r="N51" s="272"/>
      <c r="O51" s="273"/>
      <c r="P51" s="107">
        <f>N51*O51</f>
        <v>0</v>
      </c>
      <c r="Q51" s="272"/>
      <c r="R51" s="273"/>
      <c r="S51" s="107">
        <f>Q51*R51</f>
        <v>0</v>
      </c>
      <c r="T51" s="272"/>
      <c r="U51" s="273"/>
      <c r="V51" s="107">
        <f>T51*U51</f>
        <v>0</v>
      </c>
      <c r="W51" s="272"/>
      <c r="X51" s="273"/>
      <c r="Y51" s="107">
        <f>W51*X51</f>
        <v>0</v>
      </c>
      <c r="Z51" s="107">
        <f>X51*Y51</f>
        <v>0</v>
      </c>
      <c r="AA51" s="107">
        <f>D51+G51+J51+M51+P51+S51+V51+Y51</f>
        <v>0</v>
      </c>
    </row>
    <row r="52" spans="1:27" s="42" customFormat="1" x14ac:dyDescent="0.2">
      <c r="A52" s="219"/>
      <c r="B52" s="91"/>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row>
    <row r="53" spans="1:27" x14ac:dyDescent="0.2">
      <c r="A53" s="274"/>
      <c r="B53" s="272"/>
      <c r="C53" s="273"/>
      <c r="D53" s="107">
        <f>B53*C53</f>
        <v>0</v>
      </c>
      <c r="E53" s="272"/>
      <c r="F53" s="273"/>
      <c r="G53" s="107">
        <f>E53*F53</f>
        <v>0</v>
      </c>
      <c r="H53" s="272"/>
      <c r="I53" s="273"/>
      <c r="J53" s="107">
        <f>H53*I53</f>
        <v>0</v>
      </c>
      <c r="K53" s="272"/>
      <c r="L53" s="273"/>
      <c r="M53" s="107">
        <f>K53*L53</f>
        <v>0</v>
      </c>
      <c r="N53" s="272"/>
      <c r="O53" s="273"/>
      <c r="P53" s="107">
        <f>N53*O53</f>
        <v>0</v>
      </c>
      <c r="Q53" s="272"/>
      <c r="R53" s="273"/>
      <c r="S53" s="107">
        <f>Q53*R53</f>
        <v>0</v>
      </c>
      <c r="T53" s="272"/>
      <c r="U53" s="273"/>
      <c r="V53" s="107">
        <f>T53*U53</f>
        <v>0</v>
      </c>
      <c r="W53" s="272"/>
      <c r="X53" s="273"/>
      <c r="Y53" s="107">
        <f>W53*X53</f>
        <v>0</v>
      </c>
      <c r="Z53" s="107">
        <f>X53*Y53</f>
        <v>0</v>
      </c>
      <c r="AA53" s="107">
        <f>D53+G53+J53+M53+P53+S53+V53+Y53</f>
        <v>0</v>
      </c>
    </row>
    <row r="54" spans="1:27" s="42" customFormat="1" x14ac:dyDescent="0.2">
      <c r="A54" s="101"/>
      <c r="B54" s="91"/>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row>
    <row r="55" spans="1:27" x14ac:dyDescent="0.2">
      <c r="A55" s="274"/>
      <c r="B55" s="272"/>
      <c r="C55" s="273"/>
      <c r="D55" s="107">
        <f>B55*C55</f>
        <v>0</v>
      </c>
      <c r="E55" s="272"/>
      <c r="F55" s="273"/>
      <c r="G55" s="107">
        <f>E55*F55</f>
        <v>0</v>
      </c>
      <c r="H55" s="272"/>
      <c r="I55" s="273"/>
      <c r="J55" s="107">
        <f>H55*I55</f>
        <v>0</v>
      </c>
      <c r="K55" s="272"/>
      <c r="L55" s="273"/>
      <c r="M55" s="107">
        <f>K55*L55</f>
        <v>0</v>
      </c>
      <c r="N55" s="272"/>
      <c r="O55" s="273"/>
      <c r="P55" s="107">
        <f>N55*O55</f>
        <v>0</v>
      </c>
      <c r="Q55" s="272"/>
      <c r="R55" s="273"/>
      <c r="S55" s="107">
        <f>Q55*R55</f>
        <v>0</v>
      </c>
      <c r="T55" s="272"/>
      <c r="U55" s="273"/>
      <c r="V55" s="107">
        <f>T55*U55</f>
        <v>0</v>
      </c>
      <c r="W55" s="272"/>
      <c r="X55" s="273"/>
      <c r="Y55" s="107">
        <f>W55*X55</f>
        <v>0</v>
      </c>
      <c r="Z55" s="107">
        <f>X55*Y55</f>
        <v>0</v>
      </c>
      <c r="AA55" s="107">
        <f>D55+G55+J55+M55+P55+S55+V55+Y55</f>
        <v>0</v>
      </c>
    </row>
    <row r="56" spans="1:27" s="42" customFormat="1" x14ac:dyDescent="0.2">
      <c r="A56" s="101"/>
      <c r="B56" s="91"/>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row>
    <row r="57" spans="1:27" x14ac:dyDescent="0.2">
      <c r="A57" s="271" t="s">
        <v>235</v>
      </c>
      <c r="B57" s="272"/>
      <c r="C57" s="273"/>
      <c r="D57" s="107">
        <f>B57*C57</f>
        <v>0</v>
      </c>
      <c r="E57" s="272"/>
      <c r="F57" s="273"/>
      <c r="G57" s="107">
        <f>E57*F57</f>
        <v>0</v>
      </c>
      <c r="H57" s="272"/>
      <c r="I57" s="273"/>
      <c r="J57" s="107">
        <f>H57*I57</f>
        <v>0</v>
      </c>
      <c r="K57" s="272"/>
      <c r="L57" s="273"/>
      <c r="M57" s="107">
        <f>K57*L57</f>
        <v>0</v>
      </c>
      <c r="N57" s="272"/>
      <c r="O57" s="273"/>
      <c r="P57" s="107">
        <f>N57*O57</f>
        <v>0</v>
      </c>
      <c r="Q57" s="272"/>
      <c r="R57" s="273"/>
      <c r="S57" s="107">
        <f>Q57*R57</f>
        <v>0</v>
      </c>
      <c r="T57" s="272"/>
      <c r="U57" s="273"/>
      <c r="V57" s="107">
        <f>T57*U57</f>
        <v>0</v>
      </c>
      <c r="W57" s="272"/>
      <c r="X57" s="273"/>
      <c r="Y57" s="107">
        <f>W57*X57</f>
        <v>0</v>
      </c>
      <c r="Z57" s="107">
        <f>X57*Y57</f>
        <v>0</v>
      </c>
      <c r="AA57" s="107">
        <f>D57+G57+J57+M57+P57+S57+V57+Y57</f>
        <v>0</v>
      </c>
    </row>
    <row r="58" spans="1:27" s="42" customFormat="1" ht="15" x14ac:dyDescent="0.25">
      <c r="A58" s="217"/>
      <c r="B58" s="91"/>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row>
    <row r="59" spans="1:27" x14ac:dyDescent="0.2">
      <c r="A59" s="271" t="s">
        <v>47</v>
      </c>
      <c r="B59" s="272"/>
      <c r="C59" s="273"/>
      <c r="D59" s="107">
        <f>B59*C59</f>
        <v>0</v>
      </c>
      <c r="E59" s="272"/>
      <c r="F59" s="273"/>
      <c r="G59" s="107">
        <f>E59*F59</f>
        <v>0</v>
      </c>
      <c r="H59" s="272"/>
      <c r="I59" s="273"/>
      <c r="J59" s="107">
        <f>H59*I59</f>
        <v>0</v>
      </c>
      <c r="K59" s="272"/>
      <c r="L59" s="273"/>
      <c r="M59" s="107">
        <f>K59*L59</f>
        <v>0</v>
      </c>
      <c r="N59" s="272"/>
      <c r="O59" s="273"/>
      <c r="P59" s="107">
        <f>N59*O59</f>
        <v>0</v>
      </c>
      <c r="Q59" s="272"/>
      <c r="R59" s="273"/>
      <c r="S59" s="107">
        <f>Q59*R59</f>
        <v>0</v>
      </c>
      <c r="T59" s="272"/>
      <c r="U59" s="273"/>
      <c r="V59" s="107">
        <f>T59*U59</f>
        <v>0</v>
      </c>
      <c r="W59" s="272"/>
      <c r="X59" s="273"/>
      <c r="Y59" s="107">
        <f>W59*X59</f>
        <v>0</v>
      </c>
      <c r="Z59" s="107">
        <f>X59*Y59</f>
        <v>0</v>
      </c>
      <c r="AA59" s="107">
        <f>D59+G59+J59+M59+P59+S59+V59+Y59</f>
        <v>0</v>
      </c>
    </row>
    <row r="60" spans="1:27" s="42" customFormat="1" ht="15" x14ac:dyDescent="0.25">
      <c r="A60" s="218"/>
      <c r="B60" s="91"/>
      <c r="C60" s="107"/>
      <c r="D60" s="107"/>
      <c r="E60" s="107"/>
      <c r="F60" s="107"/>
      <c r="G60" s="107"/>
      <c r="H60" s="107"/>
      <c r="I60" s="107"/>
      <c r="J60" s="107"/>
      <c r="K60" s="107"/>
      <c r="L60" s="107"/>
      <c r="M60" s="107"/>
      <c r="N60" s="107"/>
      <c r="O60" s="107"/>
      <c r="P60" s="107"/>
      <c r="Q60" s="107"/>
      <c r="R60" s="107"/>
      <c r="S60" s="107"/>
      <c r="T60" s="276"/>
      <c r="U60" s="276"/>
      <c r="V60" s="107"/>
      <c r="W60" s="107"/>
      <c r="X60" s="107"/>
      <c r="Y60" s="107"/>
      <c r="Z60" s="107"/>
      <c r="AA60" s="107"/>
    </row>
    <row r="61" spans="1:27" x14ac:dyDescent="0.2">
      <c r="A61" s="274"/>
      <c r="B61" s="272"/>
      <c r="C61" s="273"/>
      <c r="D61" s="107">
        <f>B61*C61</f>
        <v>0</v>
      </c>
      <c r="E61" s="272"/>
      <c r="F61" s="273"/>
      <c r="G61" s="107">
        <f>E61*F61</f>
        <v>0</v>
      </c>
      <c r="H61" s="272"/>
      <c r="I61" s="273"/>
      <c r="J61" s="107">
        <f>H61*I61</f>
        <v>0</v>
      </c>
      <c r="K61" s="272"/>
      <c r="L61" s="273"/>
      <c r="M61" s="107">
        <f>K61*L61</f>
        <v>0</v>
      </c>
      <c r="N61" s="272"/>
      <c r="O61" s="273"/>
      <c r="P61" s="107">
        <f>N61*O61</f>
        <v>0</v>
      </c>
      <c r="Q61" s="272"/>
      <c r="R61" s="273"/>
      <c r="S61" s="107">
        <f>Q61*R61</f>
        <v>0</v>
      </c>
      <c r="T61" s="272"/>
      <c r="U61" s="273"/>
      <c r="V61" s="107">
        <f>T61*U61</f>
        <v>0</v>
      </c>
      <c r="W61" s="272"/>
      <c r="X61" s="273"/>
      <c r="Y61" s="107">
        <f>W61*X61</f>
        <v>0</v>
      </c>
      <c r="Z61" s="107">
        <f>X61*Y61</f>
        <v>0</v>
      </c>
      <c r="AA61" s="107">
        <f>D61+G61+J61+M61+P61+S61+V61+Y61</f>
        <v>0</v>
      </c>
    </row>
    <row r="62" spans="1:27" s="42" customFormat="1" x14ac:dyDescent="0.2">
      <c r="A62" s="219"/>
      <c r="B62" s="91"/>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row>
    <row r="63" spans="1:27" x14ac:dyDescent="0.2">
      <c r="A63" s="274"/>
      <c r="B63" s="272"/>
      <c r="C63" s="273"/>
      <c r="D63" s="107">
        <f>B63*C63</f>
        <v>0</v>
      </c>
      <c r="E63" s="272"/>
      <c r="F63" s="273"/>
      <c r="G63" s="107">
        <f>E63*F63</f>
        <v>0</v>
      </c>
      <c r="H63" s="272"/>
      <c r="I63" s="273"/>
      <c r="J63" s="107">
        <f>H63*I63</f>
        <v>0</v>
      </c>
      <c r="K63" s="272"/>
      <c r="L63" s="273"/>
      <c r="M63" s="107">
        <f>K63*L63</f>
        <v>0</v>
      </c>
      <c r="N63" s="272"/>
      <c r="O63" s="273"/>
      <c r="P63" s="107">
        <f>N63*O63</f>
        <v>0</v>
      </c>
      <c r="Q63" s="272"/>
      <c r="R63" s="273"/>
      <c r="S63" s="107">
        <f>Q63*R63</f>
        <v>0</v>
      </c>
      <c r="T63" s="272"/>
      <c r="U63" s="273"/>
      <c r="V63" s="107">
        <f>T63*U63</f>
        <v>0</v>
      </c>
      <c r="W63" s="272"/>
      <c r="X63" s="273"/>
      <c r="Y63" s="107">
        <f>W63*X63</f>
        <v>0</v>
      </c>
      <c r="Z63" s="107">
        <f>X63*Y63</f>
        <v>0</v>
      </c>
      <c r="AA63" s="107">
        <f>D63+G63+J63+M63+P63+S63+V63+Y63</f>
        <v>0</v>
      </c>
    </row>
    <row r="64" spans="1:27" s="42" customFormat="1" x14ac:dyDescent="0.2">
      <c r="A64" s="101"/>
      <c r="B64" s="91"/>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row>
    <row r="65" spans="1:27" x14ac:dyDescent="0.2">
      <c r="A65" s="274"/>
      <c r="B65" s="272"/>
      <c r="C65" s="273"/>
      <c r="D65" s="107">
        <f>B65*C65</f>
        <v>0</v>
      </c>
      <c r="E65" s="272"/>
      <c r="F65" s="273"/>
      <c r="G65" s="107">
        <f>E65*F65</f>
        <v>0</v>
      </c>
      <c r="H65" s="272"/>
      <c r="I65" s="273"/>
      <c r="J65" s="107">
        <f>H65*I65</f>
        <v>0</v>
      </c>
      <c r="K65" s="272"/>
      <c r="L65" s="273"/>
      <c r="M65" s="107">
        <f>K65*L65</f>
        <v>0</v>
      </c>
      <c r="N65" s="272"/>
      <c r="O65" s="273"/>
      <c r="P65" s="107">
        <f>N65*O65</f>
        <v>0</v>
      </c>
      <c r="Q65" s="272"/>
      <c r="R65" s="273"/>
      <c r="S65" s="107">
        <f>Q65*R65</f>
        <v>0</v>
      </c>
      <c r="T65" s="272"/>
      <c r="U65" s="273"/>
      <c r="V65" s="107">
        <f>T65*U65</f>
        <v>0</v>
      </c>
      <c r="W65" s="272"/>
      <c r="X65" s="273"/>
      <c r="Y65" s="107">
        <f>W65*X65</f>
        <v>0</v>
      </c>
      <c r="Z65" s="107">
        <f>X65*Y65</f>
        <v>0</v>
      </c>
      <c r="AA65" s="107">
        <f>D65+G65+J65+M65+P65+S65+V65+Y65</f>
        <v>0</v>
      </c>
    </row>
    <row r="66" spans="1:27" s="42" customFormat="1" x14ac:dyDescent="0.2">
      <c r="A66" s="101"/>
      <c r="B66" s="91"/>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row>
    <row r="67" spans="1:27" x14ac:dyDescent="0.2">
      <c r="A67" s="271" t="s">
        <v>47</v>
      </c>
      <c r="B67" s="272"/>
      <c r="C67" s="273"/>
      <c r="D67" s="107">
        <f>B67*C67</f>
        <v>0</v>
      </c>
      <c r="E67" s="272"/>
      <c r="F67" s="273"/>
      <c r="G67" s="107">
        <f>E67*F67</f>
        <v>0</v>
      </c>
      <c r="H67" s="272"/>
      <c r="I67" s="273"/>
      <c r="J67" s="107">
        <f>H67*I67</f>
        <v>0</v>
      </c>
      <c r="K67" s="272"/>
      <c r="L67" s="273"/>
      <c r="M67" s="107">
        <f>K67*L67</f>
        <v>0</v>
      </c>
      <c r="N67" s="272"/>
      <c r="O67" s="273"/>
      <c r="P67" s="107">
        <f>N67*O67</f>
        <v>0</v>
      </c>
      <c r="Q67" s="272"/>
      <c r="R67" s="273"/>
      <c r="S67" s="107">
        <f>Q67*R67</f>
        <v>0</v>
      </c>
      <c r="T67" s="272"/>
      <c r="U67" s="273"/>
      <c r="V67" s="107">
        <f>T67*U67</f>
        <v>0</v>
      </c>
      <c r="W67" s="272"/>
      <c r="X67" s="273"/>
      <c r="Y67" s="107">
        <f>W67*X67</f>
        <v>0</v>
      </c>
      <c r="Z67" s="107">
        <f>X67*Y67</f>
        <v>0</v>
      </c>
      <c r="AA67" s="107">
        <f>D67+G67+J67+M67+P67+S67+V67+Y67</f>
        <v>0</v>
      </c>
    </row>
    <row r="68" spans="1:27" s="42" customFormat="1" ht="15" x14ac:dyDescent="0.25">
      <c r="A68" s="218"/>
      <c r="B68" s="91"/>
      <c r="C68" s="107"/>
      <c r="D68" s="107"/>
      <c r="E68" s="107"/>
      <c r="F68" s="107"/>
      <c r="G68" s="107"/>
      <c r="H68" s="107"/>
      <c r="I68" s="107"/>
      <c r="J68" s="107"/>
      <c r="K68" s="107"/>
      <c r="L68" s="107"/>
      <c r="M68" s="107"/>
      <c r="N68" s="107"/>
      <c r="O68" s="107"/>
      <c r="P68" s="107"/>
      <c r="Q68" s="107"/>
      <c r="R68" s="107"/>
      <c r="S68" s="107"/>
      <c r="T68" s="276"/>
      <c r="U68" s="276"/>
      <c r="V68" s="107"/>
      <c r="W68" s="107"/>
      <c r="X68" s="107"/>
      <c r="Y68" s="107"/>
      <c r="Z68" s="107"/>
      <c r="AA68" s="107"/>
    </row>
    <row r="69" spans="1:27" x14ac:dyDescent="0.2">
      <c r="A69" s="274"/>
      <c r="B69" s="272"/>
      <c r="C69" s="273"/>
      <c r="D69" s="107">
        <f>B69*C69</f>
        <v>0</v>
      </c>
      <c r="E69" s="272"/>
      <c r="F69" s="273"/>
      <c r="G69" s="107">
        <f>E69*F69</f>
        <v>0</v>
      </c>
      <c r="H69" s="272"/>
      <c r="I69" s="273"/>
      <c r="J69" s="107">
        <f>H69*I69</f>
        <v>0</v>
      </c>
      <c r="K69" s="272"/>
      <c r="L69" s="273"/>
      <c r="M69" s="107">
        <f>K69*L69</f>
        <v>0</v>
      </c>
      <c r="N69" s="272"/>
      <c r="O69" s="273"/>
      <c r="P69" s="107">
        <f>N69*O69</f>
        <v>0</v>
      </c>
      <c r="Q69" s="272"/>
      <c r="R69" s="273"/>
      <c r="S69" s="107">
        <f>Q69*R69</f>
        <v>0</v>
      </c>
      <c r="T69" s="272"/>
      <c r="U69" s="273"/>
      <c r="V69" s="107">
        <f>T69*U69</f>
        <v>0</v>
      </c>
      <c r="W69" s="272"/>
      <c r="X69" s="273"/>
      <c r="Y69" s="107">
        <f>W69*X69</f>
        <v>0</v>
      </c>
      <c r="Z69" s="107">
        <f>X69*Y69</f>
        <v>0</v>
      </c>
      <c r="AA69" s="107">
        <f>D69+G69+J69+M69+P69+S69+V69+Y69</f>
        <v>0</v>
      </c>
    </row>
    <row r="70" spans="1:27" s="42" customFormat="1" x14ac:dyDescent="0.2">
      <c r="A70" s="219"/>
      <c r="B70" s="91"/>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row>
    <row r="71" spans="1:27" x14ac:dyDescent="0.2">
      <c r="A71" s="274"/>
      <c r="B71" s="272"/>
      <c r="C71" s="273"/>
      <c r="D71" s="107">
        <f>B71*C71</f>
        <v>0</v>
      </c>
      <c r="E71" s="272"/>
      <c r="F71" s="273"/>
      <c r="G71" s="107">
        <f>E71*F71</f>
        <v>0</v>
      </c>
      <c r="H71" s="272"/>
      <c r="I71" s="273"/>
      <c r="J71" s="107">
        <f>H71*I71</f>
        <v>0</v>
      </c>
      <c r="K71" s="272"/>
      <c r="L71" s="273"/>
      <c r="M71" s="107">
        <f>K71*L71</f>
        <v>0</v>
      </c>
      <c r="N71" s="272"/>
      <c r="O71" s="273"/>
      <c r="P71" s="107">
        <f>N71*O71</f>
        <v>0</v>
      </c>
      <c r="Q71" s="272"/>
      <c r="R71" s="273"/>
      <c r="S71" s="107">
        <f>Q71*R71</f>
        <v>0</v>
      </c>
      <c r="T71" s="272"/>
      <c r="U71" s="273"/>
      <c r="V71" s="107">
        <f>T71*U71</f>
        <v>0</v>
      </c>
      <c r="W71" s="272"/>
      <c r="X71" s="273"/>
      <c r="Y71" s="107">
        <f>W71*X71</f>
        <v>0</v>
      </c>
      <c r="Z71" s="107">
        <f>X71*Y71</f>
        <v>0</v>
      </c>
      <c r="AA71" s="107">
        <f>D71+G71+J71+M71+P71+S71+V71+Y71</f>
        <v>0</v>
      </c>
    </row>
    <row r="72" spans="1:27" s="42" customFormat="1" x14ac:dyDescent="0.2">
      <c r="A72" s="101"/>
      <c r="B72" s="91"/>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row>
    <row r="73" spans="1:27" x14ac:dyDescent="0.2">
      <c r="A73" s="274"/>
      <c r="B73" s="272"/>
      <c r="C73" s="273"/>
      <c r="D73" s="107">
        <f>B73*C73</f>
        <v>0</v>
      </c>
      <c r="E73" s="272"/>
      <c r="F73" s="273"/>
      <c r="G73" s="107">
        <f>E73*F73</f>
        <v>0</v>
      </c>
      <c r="H73" s="272"/>
      <c r="I73" s="273"/>
      <c r="J73" s="107">
        <f>H73*I73</f>
        <v>0</v>
      </c>
      <c r="K73" s="272"/>
      <c r="L73" s="273"/>
      <c r="M73" s="107">
        <f>K73*L73</f>
        <v>0</v>
      </c>
      <c r="N73" s="272"/>
      <c r="O73" s="273"/>
      <c r="P73" s="107">
        <f>N73*O73</f>
        <v>0</v>
      </c>
      <c r="Q73" s="272"/>
      <c r="R73" s="273"/>
      <c r="S73" s="107">
        <f>Q73*R73</f>
        <v>0</v>
      </c>
      <c r="T73" s="272"/>
      <c r="U73" s="273"/>
      <c r="V73" s="107">
        <f>T73*U73</f>
        <v>0</v>
      </c>
      <c r="W73" s="272"/>
      <c r="X73" s="273"/>
      <c r="Y73" s="107">
        <f>W73*X73</f>
        <v>0</v>
      </c>
      <c r="Z73" s="107">
        <f>X73*Y73</f>
        <v>0</v>
      </c>
      <c r="AA73" s="107">
        <f>D73+G73+J73+M73+P73+S73+V73+Y73</f>
        <v>0</v>
      </c>
    </row>
    <row r="74" spans="1:27" s="42" customFormat="1" x14ac:dyDescent="0.2">
      <c r="A74" s="101"/>
      <c r="B74" s="91"/>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row>
    <row r="75" spans="1:27" ht="18" x14ac:dyDescent="0.25">
      <c r="A75" s="108" t="s">
        <v>50</v>
      </c>
      <c r="B75" s="109"/>
      <c r="C75" s="110"/>
      <c r="D75" s="111">
        <f>SUM(D46:D74)</f>
        <v>0</v>
      </c>
      <c r="E75" s="111"/>
      <c r="F75" s="110"/>
      <c r="G75" s="111">
        <f>SUM(G46:G74)</f>
        <v>0</v>
      </c>
      <c r="H75" s="111"/>
      <c r="I75" s="110"/>
      <c r="J75" s="111">
        <f>SUM(J46:J74)</f>
        <v>0</v>
      </c>
      <c r="K75" s="111"/>
      <c r="L75" s="110"/>
      <c r="M75" s="111">
        <f>SUM(M46:M74)</f>
        <v>0</v>
      </c>
      <c r="N75" s="111"/>
      <c r="O75" s="110"/>
      <c r="P75" s="111">
        <f>SUM(P46:P74)</f>
        <v>0</v>
      </c>
      <c r="Q75" s="111"/>
      <c r="R75" s="110"/>
      <c r="S75" s="111">
        <f>SUM(S46:S74)</f>
        <v>0</v>
      </c>
      <c r="T75" s="111"/>
      <c r="U75" s="110"/>
      <c r="V75" s="111">
        <f>SUM(V46:V74)</f>
        <v>0</v>
      </c>
      <c r="W75" s="111"/>
      <c r="X75" s="110"/>
      <c r="Y75" s="111">
        <f>SUM(Y46:Y74)</f>
        <v>0</v>
      </c>
      <c r="Z75" s="111">
        <f>SUM(Z46:Z74)</f>
        <v>0</v>
      </c>
      <c r="AA75" s="111">
        <f>SUM(AA46:AA74)</f>
        <v>0</v>
      </c>
    </row>
    <row r="76" spans="1:27" s="42" customFormat="1" ht="15" x14ac:dyDescent="0.25">
      <c r="A76" s="104"/>
      <c r="B76" s="102"/>
      <c r="C76" s="103"/>
      <c r="D76" s="103"/>
      <c r="E76" s="103"/>
      <c r="F76" s="103"/>
      <c r="G76" s="103"/>
      <c r="H76" s="103"/>
      <c r="I76" s="103"/>
      <c r="J76" s="103"/>
      <c r="K76" s="103"/>
      <c r="L76" s="103"/>
      <c r="M76" s="103"/>
      <c r="N76" s="103"/>
      <c r="O76" s="103"/>
      <c r="P76" s="103"/>
      <c r="Q76" s="103"/>
      <c r="R76" s="103"/>
      <c r="S76" s="103"/>
      <c r="T76" s="103"/>
      <c r="U76" s="103"/>
      <c r="V76" s="103"/>
      <c r="W76" s="103"/>
      <c r="X76" s="103"/>
      <c r="Y76" s="103"/>
      <c r="Z76" s="103"/>
      <c r="AA76" s="103"/>
    </row>
    <row r="77" spans="1:27" ht="18" x14ac:dyDescent="0.25">
      <c r="A77" s="112" t="s">
        <v>51</v>
      </c>
      <c r="B77" s="113"/>
      <c r="C77" s="114"/>
      <c r="D77" s="115">
        <f>D75+D43</f>
        <v>0</v>
      </c>
      <c r="E77" s="115"/>
      <c r="F77" s="114"/>
      <c r="G77" s="115">
        <f>G75+G43</f>
        <v>0</v>
      </c>
      <c r="H77" s="115"/>
      <c r="I77" s="114"/>
      <c r="J77" s="115">
        <f>J75+J43</f>
        <v>0</v>
      </c>
      <c r="K77" s="115"/>
      <c r="L77" s="114"/>
      <c r="M77" s="115">
        <f>M75+M43</f>
        <v>0</v>
      </c>
      <c r="N77" s="115"/>
      <c r="O77" s="114"/>
      <c r="P77" s="115">
        <f>P75+P43</f>
        <v>0</v>
      </c>
      <c r="Q77" s="115"/>
      <c r="R77" s="114"/>
      <c r="S77" s="115">
        <f>S75+S43</f>
        <v>0</v>
      </c>
      <c r="T77" s="115"/>
      <c r="U77" s="114"/>
      <c r="V77" s="115">
        <f>V75+V43</f>
        <v>0</v>
      </c>
      <c r="W77" s="115"/>
      <c r="X77" s="114"/>
      <c r="Y77" s="115">
        <f>Y75+Y43</f>
        <v>0</v>
      </c>
      <c r="Z77" s="115">
        <f>Z75+Z43</f>
        <v>0</v>
      </c>
      <c r="AA77" s="115">
        <f>AA75+AA43</f>
        <v>0</v>
      </c>
    </row>
  </sheetData>
  <sheetProtection algorithmName="SHA-512" hashValue="PYeF+m1rQ4NQ4uI83a/s/K6jVB4cGTQtagPSFq3VEt1ZNxSu2RxvBhl9UehlB/Qo5Qzy/m6dzgCZBQq8rXykmw==" saltValue="VHPDOLqv3ecNtH0ZZxfiLw==" spinCount="100000" sheet="1" objects="1" scenarios="1"/>
  <mergeCells count="2">
    <mergeCell ref="C4:R4"/>
    <mergeCell ref="S4:AA4"/>
  </mergeCells>
  <printOptions gridLines="1"/>
  <pageMargins left="0.25" right="0.25" top="0.75" bottom="0.75" header="0.3" footer="0.3"/>
  <pageSetup paperSize="5" scale="65" orientation="landscape" horizontalDpi="4294967294" verticalDpi="4294967294" r:id="rId1"/>
  <headerFooter>
    <oddHeader>&amp;C&amp;"Verdana,Bold"APPENDIX H
COST MATRIX</oddHeader>
    <oddFooter>&amp;LWorksheet: &amp;A&amp;RPage &amp;P of &amp;N</oddFooter>
  </headerFooter>
  <colBreaks count="1" manualBreakCount="1">
    <brk id="16" max="36"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3"/>
  <sheetViews>
    <sheetView topLeftCell="A126" zoomScale="70" zoomScaleNormal="70" workbookViewId="0">
      <selection activeCell="D147" sqref="D147"/>
    </sheetView>
  </sheetViews>
  <sheetFormatPr defaultRowHeight="14.25" x14ac:dyDescent="0.2"/>
  <cols>
    <col min="1" max="1" width="31.625" style="7" customWidth="1"/>
    <col min="2" max="2" width="8.375" style="7" customWidth="1"/>
    <col min="3" max="4" width="13.375" style="7" customWidth="1"/>
    <col min="5" max="5" width="8.375" style="7" customWidth="1"/>
    <col min="6" max="6" width="13.375" style="7" customWidth="1"/>
    <col min="7" max="7" width="13.375" style="13" customWidth="1"/>
    <col min="8" max="8" width="8.375" style="7" customWidth="1"/>
    <col min="9" max="10" width="13.375" style="13" customWidth="1"/>
    <col min="11" max="11" width="8.375" style="7" customWidth="1"/>
    <col min="12" max="13" width="13.375" style="13" customWidth="1"/>
    <col min="14" max="14" width="8.375" style="7" customWidth="1"/>
    <col min="15" max="16" width="13.375" style="13" customWidth="1"/>
    <col min="17" max="17" width="8.375" style="7" customWidth="1"/>
    <col min="18" max="19" width="13.375" style="13" customWidth="1"/>
    <col min="20" max="20" width="8.375" style="7" customWidth="1"/>
    <col min="21" max="22" width="13.375" style="13" customWidth="1"/>
    <col min="23" max="23" width="8.375" style="7" customWidth="1"/>
    <col min="24" max="25" width="13.375" style="13" customWidth="1"/>
    <col min="26" max="26" width="8.375" style="13" customWidth="1"/>
    <col min="27" max="27" width="13.375" style="13" customWidth="1"/>
    <col min="28" max="29" width="12.625" style="13" customWidth="1"/>
    <col min="30" max="30" width="14.25" style="13" customWidth="1"/>
  </cols>
  <sheetData>
    <row r="1" spans="1:30" x14ac:dyDescent="0.2">
      <c r="A1" s="130" t="s">
        <v>22</v>
      </c>
      <c r="B1" s="385">
        <f>Instructions!B1</f>
        <v>6100034489</v>
      </c>
      <c r="C1" s="386"/>
      <c r="D1" s="93"/>
      <c r="E1" s="93"/>
      <c r="F1" s="131"/>
      <c r="G1" s="131"/>
      <c r="H1" s="93"/>
      <c r="I1" s="131"/>
      <c r="J1" s="131"/>
      <c r="K1" s="93"/>
      <c r="L1" s="131"/>
      <c r="M1" s="131"/>
      <c r="N1" s="131"/>
      <c r="O1" s="131"/>
      <c r="P1" s="131"/>
      <c r="Q1" s="131"/>
      <c r="R1" s="131"/>
      <c r="S1" s="131"/>
      <c r="T1" s="131"/>
      <c r="U1" s="131"/>
      <c r="V1" s="131"/>
      <c r="W1" s="131"/>
      <c r="X1" s="131"/>
      <c r="Y1" s="131"/>
      <c r="Z1" s="131"/>
      <c r="AA1" s="131"/>
      <c r="AB1" s="119"/>
      <c r="AC1" s="119"/>
    </row>
    <row r="2" spans="1:30" x14ac:dyDescent="0.2">
      <c r="A2" s="130" t="s">
        <v>31</v>
      </c>
      <c r="B2" s="95" t="str">
        <f>Instructions!B2</f>
        <v>Department of Labor and Industry Unemployment Compensation Benefits Modernization (UC Ben Mod)</v>
      </c>
      <c r="C2" s="131"/>
      <c r="D2" s="95"/>
      <c r="E2" s="95"/>
      <c r="F2" s="131"/>
      <c r="G2" s="131"/>
      <c r="H2" s="95"/>
      <c r="I2" s="131"/>
      <c r="J2" s="131"/>
      <c r="K2" s="95"/>
      <c r="L2" s="131"/>
      <c r="M2" s="131"/>
      <c r="N2" s="131"/>
      <c r="O2" s="131"/>
      <c r="P2" s="131"/>
      <c r="Q2" s="131"/>
      <c r="R2" s="131"/>
      <c r="S2" s="131"/>
      <c r="T2" s="131"/>
      <c r="U2" s="131"/>
      <c r="V2" s="131"/>
      <c r="W2" s="131"/>
      <c r="X2" s="131"/>
      <c r="Y2" s="131"/>
      <c r="Z2" s="131"/>
      <c r="AA2" s="131"/>
      <c r="AB2" s="119"/>
      <c r="AC2" s="119"/>
    </row>
    <row r="3" spans="1:30" x14ac:dyDescent="0.2">
      <c r="A3" s="130" t="s">
        <v>20</v>
      </c>
      <c r="B3" s="95">
        <f>Instructions!B3</f>
        <v>0</v>
      </c>
      <c r="C3" s="131"/>
      <c r="D3" s="93"/>
      <c r="E3" s="93"/>
      <c r="F3" s="131"/>
      <c r="G3" s="131"/>
      <c r="H3" s="93"/>
      <c r="I3" s="131"/>
      <c r="J3" s="131"/>
      <c r="K3" s="93"/>
      <c r="L3" s="131"/>
      <c r="M3" s="131"/>
      <c r="N3" s="131"/>
      <c r="O3" s="131"/>
      <c r="P3" s="131"/>
      <c r="Q3" s="131"/>
      <c r="R3" s="131"/>
      <c r="S3" s="131"/>
      <c r="T3" s="131"/>
      <c r="U3" s="131"/>
      <c r="V3" s="131"/>
      <c r="W3" s="131"/>
      <c r="X3" s="131"/>
      <c r="Y3" s="131"/>
      <c r="Z3" s="131"/>
      <c r="AA3" s="131"/>
      <c r="AB3" s="119"/>
      <c r="AC3" s="119"/>
    </row>
    <row r="4" spans="1:30" s="122" customFormat="1" x14ac:dyDescent="0.2">
      <c r="A4" s="132"/>
      <c r="B4" s="158"/>
      <c r="C4" s="398" t="s">
        <v>0</v>
      </c>
      <c r="D4" s="398"/>
      <c r="E4" s="398"/>
      <c r="F4" s="398"/>
      <c r="G4" s="398"/>
      <c r="H4" s="398"/>
      <c r="I4" s="398"/>
      <c r="J4" s="398"/>
      <c r="K4" s="398"/>
      <c r="L4" s="398"/>
      <c r="M4" s="398" t="s">
        <v>0</v>
      </c>
      <c r="N4" s="398"/>
      <c r="O4" s="398"/>
      <c r="P4" s="398"/>
      <c r="Q4" s="398"/>
      <c r="R4" s="398"/>
      <c r="S4" s="398"/>
      <c r="T4" s="398"/>
      <c r="U4" s="398"/>
      <c r="V4" s="398"/>
      <c r="W4" s="398"/>
      <c r="X4" s="398"/>
      <c r="Y4" s="398"/>
      <c r="Z4" s="398"/>
      <c r="AA4" s="398"/>
    </row>
    <row r="5" spans="1:30" s="5" customFormat="1" ht="42.75" x14ac:dyDescent="0.2">
      <c r="A5" s="118" t="s">
        <v>25</v>
      </c>
      <c r="B5" s="120" t="s">
        <v>137</v>
      </c>
      <c r="C5" s="120" t="s">
        <v>2</v>
      </c>
      <c r="D5" s="120" t="s">
        <v>3</v>
      </c>
      <c r="E5" s="120" t="s">
        <v>138</v>
      </c>
      <c r="F5" s="120" t="s">
        <v>4</v>
      </c>
      <c r="G5" s="120" t="s">
        <v>5</v>
      </c>
      <c r="H5" s="120" t="s">
        <v>142</v>
      </c>
      <c r="I5" s="120" t="s">
        <v>6</v>
      </c>
      <c r="J5" s="120" t="s">
        <v>7</v>
      </c>
      <c r="K5" s="120" t="s">
        <v>143</v>
      </c>
      <c r="L5" s="133" t="s">
        <v>52</v>
      </c>
      <c r="M5" s="133" t="s">
        <v>53</v>
      </c>
      <c r="N5" s="120" t="s">
        <v>144</v>
      </c>
      <c r="O5" s="133" t="s">
        <v>54</v>
      </c>
      <c r="P5" s="133" t="s">
        <v>55</v>
      </c>
      <c r="Q5" s="120" t="s">
        <v>145</v>
      </c>
      <c r="R5" s="133" t="s">
        <v>131</v>
      </c>
      <c r="S5" s="133" t="s">
        <v>132</v>
      </c>
      <c r="T5" s="120" t="s">
        <v>146</v>
      </c>
      <c r="U5" s="133" t="s">
        <v>133</v>
      </c>
      <c r="V5" s="133" t="s">
        <v>134</v>
      </c>
      <c r="W5" s="120" t="s">
        <v>147</v>
      </c>
      <c r="X5" s="133" t="s">
        <v>135</v>
      </c>
      <c r="Y5" s="133" t="s">
        <v>136</v>
      </c>
      <c r="Z5" s="133" t="s">
        <v>139</v>
      </c>
      <c r="AA5" s="121" t="s">
        <v>8</v>
      </c>
    </row>
    <row r="6" spans="1:30" s="230" customFormat="1" ht="15" x14ac:dyDescent="0.2">
      <c r="A6" s="98"/>
      <c r="B6" s="227"/>
      <c r="C6" s="227"/>
      <c r="D6" s="227"/>
      <c r="E6" s="227"/>
      <c r="F6" s="227"/>
      <c r="G6" s="227"/>
      <c r="H6" s="227"/>
      <c r="I6" s="227"/>
      <c r="J6" s="227"/>
      <c r="K6" s="227"/>
      <c r="L6" s="228"/>
      <c r="M6" s="228"/>
      <c r="N6" s="227"/>
      <c r="O6" s="228"/>
      <c r="P6" s="228"/>
      <c r="Q6" s="227"/>
      <c r="R6" s="228"/>
      <c r="S6" s="228"/>
      <c r="T6" s="227"/>
      <c r="U6" s="228"/>
      <c r="V6" s="228"/>
      <c r="W6" s="227"/>
      <c r="X6" s="228"/>
      <c r="Y6" s="228"/>
      <c r="Z6" s="228"/>
      <c r="AA6" s="229"/>
    </row>
    <row r="7" spans="1:30" s="42" customFormat="1" ht="15" x14ac:dyDescent="0.2">
      <c r="A7" s="225" t="s">
        <v>248</v>
      </c>
      <c r="B7" s="33"/>
      <c r="C7" s="99"/>
      <c r="D7" s="99"/>
      <c r="E7" s="99"/>
      <c r="F7" s="99"/>
      <c r="G7" s="99"/>
      <c r="H7" s="99"/>
      <c r="I7" s="99"/>
      <c r="J7" s="99"/>
      <c r="K7" s="99"/>
      <c r="L7" s="99"/>
      <c r="M7" s="99"/>
      <c r="N7" s="99"/>
      <c r="O7" s="99"/>
      <c r="P7" s="99"/>
      <c r="Q7" s="99"/>
      <c r="R7" s="99"/>
      <c r="S7" s="99"/>
      <c r="T7" s="99"/>
      <c r="U7" s="99"/>
      <c r="V7" s="99"/>
      <c r="W7" s="99"/>
      <c r="X7" s="99"/>
      <c r="Y7" s="99"/>
      <c r="Z7" s="99"/>
      <c r="AA7" s="203"/>
    </row>
    <row r="8" spans="1:30" s="216" customFormat="1" ht="28.5" x14ac:dyDescent="0.2">
      <c r="A8" s="231" t="s">
        <v>9</v>
      </c>
      <c r="B8" s="212">
        <v>4</v>
      </c>
      <c r="C8" s="213">
        <v>2000</v>
      </c>
      <c r="D8" s="214">
        <f>B8*C8</f>
        <v>8000</v>
      </c>
      <c r="E8" s="215">
        <v>4</v>
      </c>
      <c r="F8" s="213">
        <v>2100</v>
      </c>
      <c r="G8" s="214">
        <f>E8*F8</f>
        <v>8400</v>
      </c>
      <c r="H8" s="215">
        <v>4</v>
      </c>
      <c r="I8" s="213">
        <v>2205</v>
      </c>
      <c r="J8" s="214">
        <f>H8*I8</f>
        <v>8820</v>
      </c>
      <c r="K8" s="215">
        <v>4</v>
      </c>
      <c r="L8" s="213">
        <v>2315</v>
      </c>
      <c r="M8" s="214">
        <f>K8*L8</f>
        <v>9260</v>
      </c>
      <c r="N8" s="215">
        <v>0</v>
      </c>
      <c r="O8" s="213">
        <v>2430</v>
      </c>
      <c r="P8" s="214">
        <f>N8*O8</f>
        <v>0</v>
      </c>
      <c r="Q8" s="215">
        <v>0</v>
      </c>
      <c r="R8" s="213">
        <v>2550</v>
      </c>
      <c r="S8" s="214">
        <f>Q8*R8</f>
        <v>0</v>
      </c>
      <c r="T8" s="215">
        <v>0</v>
      </c>
      <c r="U8" s="213">
        <v>2680</v>
      </c>
      <c r="V8" s="214">
        <f>T8*U8</f>
        <v>0</v>
      </c>
      <c r="W8" s="215">
        <v>0</v>
      </c>
      <c r="X8" s="213">
        <v>2815</v>
      </c>
      <c r="Y8" s="214">
        <f>W8*X8</f>
        <v>0</v>
      </c>
      <c r="Z8" s="215">
        <f>B8+E8+H8+K8+N8+Q8+T8+W8</f>
        <v>16</v>
      </c>
      <c r="AA8" s="214">
        <f>D8+G8+J8+M8+P8+S8+V8+Y8</f>
        <v>34480</v>
      </c>
    </row>
    <row r="9" spans="1:30" s="216" customFormat="1" x14ac:dyDescent="0.2">
      <c r="A9" s="226"/>
      <c r="B9" s="212"/>
      <c r="C9" s="213"/>
      <c r="D9" s="214"/>
      <c r="E9" s="215"/>
      <c r="F9" s="213"/>
      <c r="G9" s="214"/>
      <c r="H9" s="215"/>
      <c r="I9" s="213"/>
      <c r="J9" s="214"/>
      <c r="K9" s="215"/>
      <c r="L9" s="213"/>
      <c r="M9" s="214"/>
      <c r="N9" s="215"/>
      <c r="O9" s="213"/>
      <c r="P9" s="214"/>
      <c r="Q9" s="215"/>
      <c r="R9" s="213"/>
      <c r="S9" s="214"/>
      <c r="T9" s="215"/>
      <c r="U9" s="213"/>
      <c r="V9" s="214"/>
      <c r="W9" s="215"/>
      <c r="X9" s="213"/>
      <c r="Y9" s="214"/>
      <c r="Z9" s="215"/>
      <c r="AA9" s="214"/>
    </row>
    <row r="10" spans="1:30" s="216" customFormat="1" ht="15" x14ac:dyDescent="0.2">
      <c r="A10" s="225" t="s">
        <v>233</v>
      </c>
      <c r="B10" s="212"/>
      <c r="C10" s="213"/>
      <c r="D10" s="214"/>
      <c r="E10" s="215"/>
      <c r="F10" s="213"/>
      <c r="G10" s="214"/>
      <c r="H10" s="215"/>
      <c r="I10" s="213"/>
      <c r="J10" s="214"/>
      <c r="K10" s="215"/>
      <c r="L10" s="213"/>
      <c r="M10" s="214"/>
      <c r="N10" s="215"/>
      <c r="O10" s="213"/>
      <c r="P10" s="214"/>
      <c r="Q10" s="215"/>
      <c r="R10" s="213"/>
      <c r="S10" s="214"/>
      <c r="T10" s="215"/>
      <c r="U10" s="213"/>
      <c r="V10" s="214"/>
      <c r="W10" s="215"/>
      <c r="X10" s="213"/>
      <c r="Y10" s="214"/>
      <c r="Z10" s="215"/>
      <c r="AA10" s="214"/>
    </row>
    <row r="11" spans="1:30" s="42" customFormat="1" ht="28.5" x14ac:dyDescent="0.2">
      <c r="A11" s="231" t="s">
        <v>9</v>
      </c>
      <c r="B11" s="212">
        <v>0</v>
      </c>
      <c r="C11" s="213">
        <v>400</v>
      </c>
      <c r="D11" s="214">
        <f>B11*C11</f>
        <v>0</v>
      </c>
      <c r="E11" s="215">
        <v>4</v>
      </c>
      <c r="F11" s="213">
        <v>420</v>
      </c>
      <c r="G11" s="214">
        <f>E11*F11</f>
        <v>1680</v>
      </c>
      <c r="H11" s="215">
        <v>8</v>
      </c>
      <c r="I11" s="213">
        <v>440</v>
      </c>
      <c r="J11" s="214">
        <f>H11*I11</f>
        <v>3520</v>
      </c>
      <c r="K11" s="215">
        <v>16</v>
      </c>
      <c r="L11" s="213">
        <v>460</v>
      </c>
      <c r="M11" s="214">
        <f>K11*L11</f>
        <v>7360</v>
      </c>
      <c r="N11" s="215">
        <v>16</v>
      </c>
      <c r="O11" s="213">
        <v>485</v>
      </c>
      <c r="P11" s="214">
        <f>N11*O11</f>
        <v>7760</v>
      </c>
      <c r="Q11" s="215">
        <v>16</v>
      </c>
      <c r="R11" s="213">
        <v>510</v>
      </c>
      <c r="S11" s="214">
        <f>Q11*R11</f>
        <v>8160</v>
      </c>
      <c r="T11" s="215">
        <v>16</v>
      </c>
      <c r="U11" s="213">
        <v>535</v>
      </c>
      <c r="V11" s="214">
        <f>T11*U11</f>
        <v>8560</v>
      </c>
      <c r="W11" s="215">
        <v>16</v>
      </c>
      <c r="X11" s="213">
        <v>560</v>
      </c>
      <c r="Y11" s="214">
        <f>W11*X11</f>
        <v>8960</v>
      </c>
      <c r="Z11" s="215">
        <f>B11+E11+H11+K11+N11+Q11+T11+W11</f>
        <v>92</v>
      </c>
      <c r="AA11" s="214">
        <f>D11+G11+J11+M11+P11+S11+V11+Y11</f>
        <v>46000</v>
      </c>
    </row>
    <row r="12" spans="1:30" s="42" customFormat="1" x14ac:dyDescent="0.2">
      <c r="A12" s="134"/>
      <c r="B12" s="91"/>
      <c r="C12" s="107"/>
      <c r="D12" s="107"/>
      <c r="E12" s="107"/>
      <c r="F12" s="107"/>
      <c r="G12" s="107"/>
      <c r="H12" s="107"/>
      <c r="I12" s="107"/>
      <c r="J12" s="107"/>
      <c r="K12" s="107"/>
      <c r="L12" s="107"/>
      <c r="M12" s="107"/>
      <c r="N12" s="107"/>
      <c r="O12" s="107"/>
      <c r="P12" s="107"/>
      <c r="Q12" s="107"/>
      <c r="R12" s="107"/>
      <c r="S12" s="107"/>
      <c r="T12" s="107"/>
      <c r="U12" s="107"/>
      <c r="V12" s="107"/>
      <c r="W12" s="107"/>
      <c r="X12" s="107"/>
      <c r="Y12" s="107"/>
      <c r="Z12" s="107"/>
      <c r="AA12" s="107"/>
    </row>
    <row r="13" spans="1:30" ht="18" x14ac:dyDescent="0.25">
      <c r="A13" s="141" t="s">
        <v>232</v>
      </c>
      <c r="B13" s="135"/>
      <c r="C13" s="136"/>
      <c r="D13" s="136"/>
      <c r="E13" s="136"/>
      <c r="F13" s="136"/>
      <c r="G13" s="136"/>
      <c r="H13" s="136"/>
      <c r="I13" s="136"/>
      <c r="J13" s="136"/>
      <c r="K13" s="136"/>
      <c r="L13" s="136"/>
      <c r="M13" s="136"/>
      <c r="N13" s="136"/>
      <c r="O13" s="136"/>
      <c r="P13" s="136"/>
      <c r="Q13" s="136"/>
      <c r="R13" s="399" t="s">
        <v>254</v>
      </c>
      <c r="S13" s="400"/>
      <c r="T13" s="400"/>
      <c r="U13" s="400"/>
      <c r="V13" s="400"/>
      <c r="W13" s="400"/>
      <c r="X13" s="400"/>
      <c r="Y13" s="400"/>
      <c r="Z13" s="400"/>
      <c r="AA13" s="401"/>
      <c r="AB13"/>
      <c r="AC13"/>
      <c r="AD13"/>
    </row>
    <row r="14" spans="1:30" s="42" customFormat="1" x14ac:dyDescent="0.2">
      <c r="A14" s="34"/>
      <c r="B14" s="277"/>
      <c r="C14" s="275"/>
      <c r="D14" s="107"/>
      <c r="E14" s="275"/>
      <c r="F14" s="275"/>
      <c r="G14" s="107"/>
      <c r="H14" s="275"/>
      <c r="I14" s="275"/>
      <c r="J14" s="107"/>
      <c r="K14" s="275"/>
      <c r="L14" s="275"/>
      <c r="M14" s="107"/>
      <c r="N14" s="275"/>
      <c r="O14" s="275"/>
      <c r="P14" s="107"/>
      <c r="Q14" s="275"/>
      <c r="R14" s="275"/>
      <c r="S14" s="107"/>
      <c r="T14" s="275"/>
      <c r="U14" s="275"/>
      <c r="V14" s="107"/>
      <c r="W14" s="275"/>
      <c r="X14" s="275"/>
      <c r="Y14" s="107"/>
      <c r="Z14" s="107"/>
      <c r="AA14" s="107"/>
    </row>
    <row r="15" spans="1:30" s="42" customFormat="1" x14ac:dyDescent="0.2">
      <c r="A15" s="198" t="s">
        <v>216</v>
      </c>
      <c r="B15" s="272"/>
      <c r="C15" s="273"/>
      <c r="D15" s="107">
        <f>B15*C15</f>
        <v>0</v>
      </c>
      <c r="E15" s="272"/>
      <c r="F15" s="273"/>
      <c r="G15" s="107">
        <f>E15*F15</f>
        <v>0</v>
      </c>
      <c r="H15" s="272"/>
      <c r="I15" s="273"/>
      <c r="J15" s="107">
        <f>H15*I15</f>
        <v>0</v>
      </c>
      <c r="K15" s="272"/>
      <c r="L15" s="273"/>
      <c r="M15" s="107">
        <f>K15*L15</f>
        <v>0</v>
      </c>
      <c r="N15" s="272"/>
      <c r="O15" s="273"/>
      <c r="P15" s="107">
        <f>N15*O15</f>
        <v>0</v>
      </c>
      <c r="Q15" s="272"/>
      <c r="R15" s="273"/>
      <c r="S15" s="107">
        <f>Q15*R15</f>
        <v>0</v>
      </c>
      <c r="T15" s="272"/>
      <c r="U15" s="273"/>
      <c r="V15" s="107">
        <f>T15*U15</f>
        <v>0</v>
      </c>
      <c r="W15" s="272"/>
      <c r="X15" s="273"/>
      <c r="Y15" s="107">
        <f>W15*X15</f>
        <v>0</v>
      </c>
      <c r="Z15" s="205">
        <f>B15+E15+H15+K15+N15+Q15+T15+W15</f>
        <v>0</v>
      </c>
      <c r="AA15" s="107">
        <f>D15+G15+J15+M15+P15+S15+V15+Y15</f>
        <v>0</v>
      </c>
    </row>
    <row r="16" spans="1:30" s="42" customFormat="1" x14ac:dyDescent="0.2">
      <c r="A16" s="199"/>
      <c r="B16" s="277"/>
      <c r="C16" s="275"/>
      <c r="D16" s="107"/>
      <c r="E16" s="275"/>
      <c r="F16" s="275"/>
      <c r="G16" s="107"/>
      <c r="H16" s="275"/>
      <c r="I16" s="275"/>
      <c r="J16" s="107"/>
      <c r="K16" s="275"/>
      <c r="L16" s="275"/>
      <c r="M16" s="107"/>
      <c r="N16" s="275"/>
      <c r="O16" s="275"/>
      <c r="P16" s="107"/>
      <c r="Q16" s="275"/>
      <c r="R16" s="275"/>
      <c r="S16" s="107"/>
      <c r="T16" s="275"/>
      <c r="U16" s="275"/>
      <c r="V16" s="107"/>
      <c r="W16" s="275"/>
      <c r="X16" s="275"/>
      <c r="Y16" s="107"/>
      <c r="Z16" s="107"/>
      <c r="AA16" s="107"/>
    </row>
    <row r="17" spans="1:30" x14ac:dyDescent="0.2">
      <c r="A17" s="198" t="s">
        <v>11</v>
      </c>
      <c r="B17" s="272"/>
      <c r="C17" s="273"/>
      <c r="D17" s="107">
        <f>B17*C17</f>
        <v>0</v>
      </c>
      <c r="E17" s="272"/>
      <c r="F17" s="273"/>
      <c r="G17" s="107">
        <f>E17*F17</f>
        <v>0</v>
      </c>
      <c r="H17" s="272"/>
      <c r="I17" s="273"/>
      <c r="J17" s="107">
        <f>H17*I17</f>
        <v>0</v>
      </c>
      <c r="K17" s="272"/>
      <c r="L17" s="273"/>
      <c r="M17" s="107">
        <f>K17*L17</f>
        <v>0</v>
      </c>
      <c r="N17" s="272"/>
      <c r="O17" s="273"/>
      <c r="P17" s="107">
        <f>N17*O17</f>
        <v>0</v>
      </c>
      <c r="Q17" s="272"/>
      <c r="R17" s="273"/>
      <c r="S17" s="107">
        <f>Q17*R17</f>
        <v>0</v>
      </c>
      <c r="T17" s="272"/>
      <c r="U17" s="273"/>
      <c r="V17" s="107">
        <f>T17*U17</f>
        <v>0</v>
      </c>
      <c r="W17" s="272"/>
      <c r="X17" s="273"/>
      <c r="Y17" s="107">
        <f>W17*X17</f>
        <v>0</v>
      </c>
      <c r="Z17" s="205">
        <f>B17+E17+H17+K17+N17+Q17+T17+W17</f>
        <v>0</v>
      </c>
      <c r="AA17" s="107">
        <f>D17+G17+J17+M17+P17+S17+V17+Y17</f>
        <v>0</v>
      </c>
      <c r="AB17"/>
      <c r="AC17"/>
      <c r="AD17"/>
    </row>
    <row r="18" spans="1:30" s="42" customFormat="1" x14ac:dyDescent="0.2">
      <c r="A18" s="200"/>
      <c r="B18" s="277"/>
      <c r="C18" s="275"/>
      <c r="D18" s="107"/>
      <c r="E18" s="275"/>
      <c r="F18" s="275"/>
      <c r="G18" s="107"/>
      <c r="H18" s="275"/>
      <c r="I18" s="275"/>
      <c r="J18" s="107"/>
      <c r="K18" s="275"/>
      <c r="L18" s="275"/>
      <c r="M18" s="107"/>
      <c r="N18" s="275"/>
      <c r="O18" s="275"/>
      <c r="P18" s="107"/>
      <c r="Q18" s="275"/>
      <c r="R18" s="275"/>
      <c r="S18" s="107"/>
      <c r="T18" s="275"/>
      <c r="U18" s="275"/>
      <c r="V18" s="107"/>
      <c r="W18" s="275"/>
      <c r="X18" s="275"/>
      <c r="Y18" s="107"/>
      <c r="Z18" s="107"/>
      <c r="AA18" s="107"/>
    </row>
    <row r="19" spans="1:30" x14ac:dyDescent="0.2">
      <c r="A19" s="198" t="s">
        <v>12</v>
      </c>
      <c r="B19" s="272"/>
      <c r="C19" s="273"/>
      <c r="D19" s="107">
        <f>B19*C19</f>
        <v>0</v>
      </c>
      <c r="E19" s="272"/>
      <c r="F19" s="273"/>
      <c r="G19" s="107">
        <f>E19*F19</f>
        <v>0</v>
      </c>
      <c r="H19" s="272"/>
      <c r="I19" s="273"/>
      <c r="J19" s="107">
        <f>H19*I19</f>
        <v>0</v>
      </c>
      <c r="K19" s="272"/>
      <c r="L19" s="273"/>
      <c r="M19" s="107">
        <f>K19*L19</f>
        <v>0</v>
      </c>
      <c r="N19" s="272"/>
      <c r="O19" s="273"/>
      <c r="P19" s="107">
        <f>N19*O19</f>
        <v>0</v>
      </c>
      <c r="Q19" s="272"/>
      <c r="R19" s="273"/>
      <c r="S19" s="107">
        <f>Q19*R19</f>
        <v>0</v>
      </c>
      <c r="T19" s="272"/>
      <c r="U19" s="273"/>
      <c r="V19" s="107">
        <f>T19*U19</f>
        <v>0</v>
      </c>
      <c r="W19" s="272"/>
      <c r="X19" s="273"/>
      <c r="Y19" s="107">
        <f>W19*X19</f>
        <v>0</v>
      </c>
      <c r="Z19" s="205">
        <f>B19+E19+H19+K19+N19+Q19+T19+W19</f>
        <v>0</v>
      </c>
      <c r="AA19" s="107">
        <f>D19+G19+J19+M19+P19+S19+V19+Y19</f>
        <v>0</v>
      </c>
      <c r="AB19"/>
      <c r="AC19"/>
      <c r="AD19"/>
    </row>
    <row r="20" spans="1:30" x14ac:dyDescent="0.2">
      <c r="A20" s="200"/>
      <c r="B20" s="277"/>
      <c r="C20" s="275"/>
      <c r="D20" s="107"/>
      <c r="E20" s="275"/>
      <c r="F20" s="275"/>
      <c r="G20" s="107"/>
      <c r="H20" s="275"/>
      <c r="I20" s="275"/>
      <c r="J20" s="107"/>
      <c r="K20" s="275"/>
      <c r="L20" s="275"/>
      <c r="M20" s="107"/>
      <c r="N20" s="275"/>
      <c r="O20" s="275"/>
      <c r="P20" s="107"/>
      <c r="Q20" s="275"/>
      <c r="R20" s="275"/>
      <c r="S20" s="107"/>
      <c r="T20" s="275"/>
      <c r="U20" s="275"/>
      <c r="V20" s="107"/>
      <c r="W20" s="275"/>
      <c r="X20" s="275"/>
      <c r="Y20" s="107"/>
      <c r="Z20" s="107"/>
      <c r="AA20" s="105"/>
      <c r="AB20"/>
      <c r="AC20"/>
      <c r="AD20"/>
    </row>
    <row r="21" spans="1:30" x14ac:dyDescent="0.2">
      <c r="A21" s="198" t="s">
        <v>217</v>
      </c>
      <c r="B21" s="272"/>
      <c r="C21" s="273"/>
      <c r="D21" s="107">
        <f>B21*C21</f>
        <v>0</v>
      </c>
      <c r="E21" s="272"/>
      <c r="F21" s="273"/>
      <c r="G21" s="107">
        <f>E21*F21</f>
        <v>0</v>
      </c>
      <c r="H21" s="272"/>
      <c r="I21" s="273"/>
      <c r="J21" s="107">
        <f>H21*I21</f>
        <v>0</v>
      </c>
      <c r="K21" s="272"/>
      <c r="L21" s="273"/>
      <c r="M21" s="107">
        <f>K21*L21</f>
        <v>0</v>
      </c>
      <c r="N21" s="272"/>
      <c r="O21" s="273"/>
      <c r="P21" s="107">
        <f>N21*O21</f>
        <v>0</v>
      </c>
      <c r="Q21" s="272"/>
      <c r="R21" s="273"/>
      <c r="S21" s="107">
        <f>Q21*R21</f>
        <v>0</v>
      </c>
      <c r="T21" s="272"/>
      <c r="U21" s="273"/>
      <c r="V21" s="107">
        <f>T21*U21</f>
        <v>0</v>
      </c>
      <c r="W21" s="272"/>
      <c r="X21" s="273"/>
      <c r="Y21" s="107">
        <f>W21*X21</f>
        <v>0</v>
      </c>
      <c r="Z21" s="205">
        <f>B21+E21+H21+K21+N21+Q21+T21+W21</f>
        <v>0</v>
      </c>
      <c r="AA21" s="107">
        <f>D21+G21+J21+M21+P21+S21+V21+Y21</f>
        <v>0</v>
      </c>
      <c r="AB21"/>
      <c r="AC21"/>
      <c r="AD21"/>
    </row>
    <row r="22" spans="1:30" s="42" customFormat="1" x14ac:dyDescent="0.2">
      <c r="A22" s="200"/>
      <c r="B22" s="277"/>
      <c r="C22" s="275"/>
      <c r="D22" s="107"/>
      <c r="E22" s="275"/>
      <c r="F22" s="275"/>
      <c r="G22" s="107"/>
      <c r="H22" s="275"/>
      <c r="I22" s="275"/>
      <c r="J22" s="107"/>
      <c r="K22" s="275"/>
      <c r="L22" s="275"/>
      <c r="M22" s="107"/>
      <c r="N22" s="275"/>
      <c r="O22" s="275"/>
      <c r="P22" s="107"/>
      <c r="Q22" s="275"/>
      <c r="R22" s="275"/>
      <c r="S22" s="107"/>
      <c r="T22" s="275"/>
      <c r="U22" s="275"/>
      <c r="V22" s="107"/>
      <c r="W22" s="275"/>
      <c r="X22" s="275"/>
      <c r="Y22" s="107"/>
      <c r="Z22" s="107"/>
      <c r="AA22" s="105"/>
    </row>
    <row r="23" spans="1:30" x14ac:dyDescent="0.2">
      <c r="A23" s="198" t="s">
        <v>126</v>
      </c>
      <c r="B23" s="272"/>
      <c r="C23" s="273"/>
      <c r="D23" s="107">
        <f>B23*C23</f>
        <v>0</v>
      </c>
      <c r="E23" s="272"/>
      <c r="F23" s="273"/>
      <c r="G23" s="107">
        <f>E23*F23</f>
        <v>0</v>
      </c>
      <c r="H23" s="272"/>
      <c r="I23" s="273"/>
      <c r="J23" s="107">
        <f>H23*I23</f>
        <v>0</v>
      </c>
      <c r="K23" s="272"/>
      <c r="L23" s="273"/>
      <c r="M23" s="107">
        <f>K23*L23</f>
        <v>0</v>
      </c>
      <c r="N23" s="272"/>
      <c r="O23" s="273"/>
      <c r="P23" s="107">
        <f>N23*O23</f>
        <v>0</v>
      </c>
      <c r="Q23" s="272"/>
      <c r="R23" s="273"/>
      <c r="S23" s="107">
        <f>Q23*R23</f>
        <v>0</v>
      </c>
      <c r="T23" s="272"/>
      <c r="U23" s="273"/>
      <c r="V23" s="107">
        <f>T23*U23</f>
        <v>0</v>
      </c>
      <c r="W23" s="272"/>
      <c r="X23" s="273"/>
      <c r="Y23" s="107">
        <f>W23*X23</f>
        <v>0</v>
      </c>
      <c r="Z23" s="205">
        <f>B23+E23+H23+K23+N23+Q23+T23+W23</f>
        <v>0</v>
      </c>
      <c r="AA23" s="107">
        <f>D23+G23+J23+M23+P23+S23+V23+Y23</f>
        <v>0</v>
      </c>
      <c r="AB23"/>
      <c r="AC23"/>
      <c r="AD23"/>
    </row>
    <row r="24" spans="1:30" s="42" customFormat="1" x14ac:dyDescent="0.2">
      <c r="A24" s="200"/>
      <c r="B24" s="277"/>
      <c r="C24" s="275"/>
      <c r="D24" s="107"/>
      <c r="E24" s="275"/>
      <c r="F24" s="275"/>
      <c r="G24" s="107"/>
      <c r="H24" s="275"/>
      <c r="I24" s="275"/>
      <c r="J24" s="107"/>
      <c r="K24" s="275"/>
      <c r="L24" s="275"/>
      <c r="M24" s="107"/>
      <c r="N24" s="275"/>
      <c r="O24" s="275"/>
      <c r="P24" s="107"/>
      <c r="Q24" s="275"/>
      <c r="R24" s="275"/>
      <c r="S24" s="107"/>
      <c r="T24" s="275"/>
      <c r="U24" s="275"/>
      <c r="V24" s="107"/>
      <c r="W24" s="275"/>
      <c r="X24" s="275"/>
      <c r="Y24" s="107"/>
      <c r="Z24" s="107"/>
      <c r="AA24" s="107"/>
    </row>
    <row r="25" spans="1:30" x14ac:dyDescent="0.2">
      <c r="A25" s="198" t="s">
        <v>219</v>
      </c>
      <c r="B25" s="272"/>
      <c r="C25" s="273"/>
      <c r="D25" s="107">
        <f>B25*C25</f>
        <v>0</v>
      </c>
      <c r="E25" s="272"/>
      <c r="F25" s="273"/>
      <c r="G25" s="107">
        <f>E25*F25</f>
        <v>0</v>
      </c>
      <c r="H25" s="272"/>
      <c r="I25" s="273"/>
      <c r="J25" s="107">
        <f>H25*I25</f>
        <v>0</v>
      </c>
      <c r="K25" s="272"/>
      <c r="L25" s="273"/>
      <c r="M25" s="107">
        <f>K25*L25</f>
        <v>0</v>
      </c>
      <c r="N25" s="272"/>
      <c r="O25" s="273"/>
      <c r="P25" s="107">
        <f>N25*O25</f>
        <v>0</v>
      </c>
      <c r="Q25" s="272"/>
      <c r="R25" s="273"/>
      <c r="S25" s="107">
        <f>Q25*R25</f>
        <v>0</v>
      </c>
      <c r="T25" s="272"/>
      <c r="U25" s="273"/>
      <c r="V25" s="107">
        <f>T25*U25</f>
        <v>0</v>
      </c>
      <c r="W25" s="272"/>
      <c r="X25" s="273"/>
      <c r="Y25" s="107">
        <f>W25*X25</f>
        <v>0</v>
      </c>
      <c r="Z25" s="205">
        <f>B25+E25+H25+K25+N25+Q25+T25+W25</f>
        <v>0</v>
      </c>
      <c r="AA25" s="107">
        <f>D25+G25+J25+M25+P25+S25+V25+Y25</f>
        <v>0</v>
      </c>
      <c r="AB25"/>
      <c r="AC25"/>
      <c r="AD25"/>
    </row>
    <row r="26" spans="1:30" s="42" customFormat="1" x14ac:dyDescent="0.2">
      <c r="A26" s="200"/>
      <c r="B26" s="277"/>
      <c r="C26" s="275"/>
      <c r="D26" s="107"/>
      <c r="E26" s="275"/>
      <c r="F26" s="275"/>
      <c r="G26" s="107"/>
      <c r="H26" s="275"/>
      <c r="I26" s="275"/>
      <c r="J26" s="107"/>
      <c r="K26" s="275"/>
      <c r="L26" s="275"/>
      <c r="M26" s="107"/>
      <c r="N26" s="275"/>
      <c r="O26" s="275"/>
      <c r="P26" s="107"/>
      <c r="Q26" s="275"/>
      <c r="R26" s="275"/>
      <c r="S26" s="107"/>
      <c r="T26" s="275"/>
      <c r="U26" s="275"/>
      <c r="V26" s="107"/>
      <c r="W26" s="275"/>
      <c r="X26" s="275"/>
      <c r="Y26" s="107"/>
      <c r="Z26" s="107"/>
      <c r="AA26" s="107"/>
    </row>
    <row r="27" spans="1:30" ht="28.5" x14ac:dyDescent="0.2">
      <c r="A27" s="198" t="s">
        <v>218</v>
      </c>
      <c r="B27" s="272"/>
      <c r="C27" s="273"/>
      <c r="D27" s="107">
        <f>B27*C27</f>
        <v>0</v>
      </c>
      <c r="E27" s="272"/>
      <c r="F27" s="273"/>
      <c r="G27" s="107">
        <f>E27*F27</f>
        <v>0</v>
      </c>
      <c r="H27" s="272"/>
      <c r="I27" s="273"/>
      <c r="J27" s="107">
        <f>H27*I27</f>
        <v>0</v>
      </c>
      <c r="K27" s="272"/>
      <c r="L27" s="273"/>
      <c r="M27" s="107">
        <f>K27*L27</f>
        <v>0</v>
      </c>
      <c r="N27" s="272"/>
      <c r="O27" s="273"/>
      <c r="P27" s="107">
        <f>N27*O27</f>
        <v>0</v>
      </c>
      <c r="Q27" s="272"/>
      <c r="R27" s="273"/>
      <c r="S27" s="107">
        <f>Q27*R27</f>
        <v>0</v>
      </c>
      <c r="T27" s="272"/>
      <c r="U27" s="273"/>
      <c r="V27" s="107">
        <f>T27*U27</f>
        <v>0</v>
      </c>
      <c r="W27" s="272"/>
      <c r="X27" s="273"/>
      <c r="Y27" s="107">
        <f>W27*X27</f>
        <v>0</v>
      </c>
      <c r="Z27" s="205">
        <f>B27+E27+H27+K27+N27+Q27+T27+W27</f>
        <v>0</v>
      </c>
      <c r="AA27" s="107">
        <f>D27+G27+J27+M27+P27+S27+V27+Y27</f>
        <v>0</v>
      </c>
      <c r="AB27"/>
      <c r="AC27"/>
      <c r="AD27"/>
    </row>
    <row r="28" spans="1:30" s="42" customFormat="1" x14ac:dyDescent="0.2">
      <c r="A28" s="200"/>
      <c r="B28" s="277"/>
      <c r="C28" s="275"/>
      <c r="D28" s="107"/>
      <c r="E28" s="275"/>
      <c r="F28" s="275"/>
      <c r="G28" s="107"/>
      <c r="H28" s="275"/>
      <c r="I28" s="275"/>
      <c r="J28" s="107"/>
      <c r="K28" s="275"/>
      <c r="L28" s="275"/>
      <c r="M28" s="107"/>
      <c r="N28" s="275"/>
      <c r="O28" s="275"/>
      <c r="P28" s="107"/>
      <c r="Q28" s="275"/>
      <c r="R28" s="275"/>
      <c r="S28" s="107"/>
      <c r="T28" s="275"/>
      <c r="U28" s="275"/>
      <c r="V28" s="107"/>
      <c r="W28" s="275"/>
      <c r="X28" s="275"/>
      <c r="Y28" s="107"/>
      <c r="Z28" s="107"/>
      <c r="AA28" s="107"/>
    </row>
    <row r="29" spans="1:30" ht="28.5" x14ac:dyDescent="0.2">
      <c r="A29" s="201" t="s">
        <v>220</v>
      </c>
      <c r="B29" s="272"/>
      <c r="C29" s="273"/>
      <c r="D29" s="107">
        <f>B29*C29</f>
        <v>0</v>
      </c>
      <c r="E29" s="272"/>
      <c r="F29" s="273"/>
      <c r="G29" s="107">
        <f>E29*F29</f>
        <v>0</v>
      </c>
      <c r="H29" s="272"/>
      <c r="I29" s="273"/>
      <c r="J29" s="107">
        <f>H29*I29</f>
        <v>0</v>
      </c>
      <c r="K29" s="272"/>
      <c r="L29" s="273"/>
      <c r="M29" s="107">
        <f>K29*L29</f>
        <v>0</v>
      </c>
      <c r="N29" s="272"/>
      <c r="O29" s="273"/>
      <c r="P29" s="107">
        <f>N29*O29</f>
        <v>0</v>
      </c>
      <c r="Q29" s="272"/>
      <c r="R29" s="273"/>
      <c r="S29" s="107">
        <f>Q29*R29</f>
        <v>0</v>
      </c>
      <c r="T29" s="272"/>
      <c r="U29" s="273"/>
      <c r="V29" s="107">
        <f>T29*U29</f>
        <v>0</v>
      </c>
      <c r="W29" s="272"/>
      <c r="X29" s="273"/>
      <c r="Y29" s="107">
        <f>W29*X29</f>
        <v>0</v>
      </c>
      <c r="Z29" s="205">
        <f>B29+E29+H29+K29+N29+Q29+T29+W29</f>
        <v>0</v>
      </c>
      <c r="AA29" s="107">
        <f>D29+G29+J29+M29+P29+S29+V29+Y29</f>
        <v>0</v>
      </c>
      <c r="AB29"/>
      <c r="AC29"/>
      <c r="AD29"/>
    </row>
    <row r="30" spans="1:30" s="42" customFormat="1" x14ac:dyDescent="0.2">
      <c r="A30" s="200"/>
      <c r="B30" s="277"/>
      <c r="C30" s="275"/>
      <c r="D30" s="107"/>
      <c r="E30" s="275"/>
      <c r="F30" s="275"/>
      <c r="G30" s="107"/>
      <c r="H30" s="275"/>
      <c r="I30" s="275"/>
      <c r="J30" s="107"/>
      <c r="K30" s="275"/>
      <c r="L30" s="275"/>
      <c r="M30" s="107"/>
      <c r="N30" s="275"/>
      <c r="O30" s="275"/>
      <c r="P30" s="107"/>
      <c r="Q30" s="275"/>
      <c r="R30" s="275"/>
      <c r="S30" s="107"/>
      <c r="T30" s="275"/>
      <c r="U30" s="275"/>
      <c r="V30" s="107"/>
      <c r="W30" s="275"/>
      <c r="X30" s="275"/>
      <c r="Y30" s="107"/>
      <c r="Z30" s="107"/>
      <c r="AA30" s="107"/>
    </row>
    <row r="31" spans="1:30" x14ac:dyDescent="0.2">
      <c r="A31" s="201" t="s">
        <v>221</v>
      </c>
      <c r="B31" s="272"/>
      <c r="C31" s="273"/>
      <c r="D31" s="107">
        <f>B31*C31</f>
        <v>0</v>
      </c>
      <c r="E31" s="272"/>
      <c r="F31" s="273"/>
      <c r="G31" s="107">
        <f>E31*F31</f>
        <v>0</v>
      </c>
      <c r="H31" s="272"/>
      <c r="I31" s="273"/>
      <c r="J31" s="107">
        <f>H31*I31</f>
        <v>0</v>
      </c>
      <c r="K31" s="272"/>
      <c r="L31" s="273"/>
      <c r="M31" s="107">
        <f>K31*L31</f>
        <v>0</v>
      </c>
      <c r="N31" s="272"/>
      <c r="O31" s="273"/>
      <c r="P31" s="107">
        <f>N31*O31</f>
        <v>0</v>
      </c>
      <c r="Q31" s="272"/>
      <c r="R31" s="273"/>
      <c r="S31" s="107">
        <f>Q31*R31</f>
        <v>0</v>
      </c>
      <c r="T31" s="272"/>
      <c r="U31" s="273"/>
      <c r="V31" s="107">
        <f>T31*U31</f>
        <v>0</v>
      </c>
      <c r="W31" s="272"/>
      <c r="X31" s="273"/>
      <c r="Y31" s="107">
        <f>W31*X31</f>
        <v>0</v>
      </c>
      <c r="Z31" s="205">
        <f>B31+E31+H31+K31+N31+Q31+T31+W31</f>
        <v>0</v>
      </c>
      <c r="AA31" s="107">
        <f>D31+G31+J31+M31+P31+S31+V31+Y31</f>
        <v>0</v>
      </c>
      <c r="AB31"/>
      <c r="AC31"/>
      <c r="AD31"/>
    </row>
    <row r="32" spans="1:30" s="42" customFormat="1" x14ac:dyDescent="0.2">
      <c r="A32" s="200"/>
      <c r="B32" s="277"/>
      <c r="C32" s="275"/>
      <c r="D32" s="107"/>
      <c r="E32" s="275"/>
      <c r="F32" s="275"/>
      <c r="G32" s="107"/>
      <c r="H32" s="275"/>
      <c r="I32" s="275"/>
      <c r="J32" s="107"/>
      <c r="K32" s="275"/>
      <c r="L32" s="275"/>
      <c r="M32" s="107"/>
      <c r="N32" s="275"/>
      <c r="O32" s="275"/>
      <c r="P32" s="107"/>
      <c r="Q32" s="275"/>
      <c r="R32" s="275"/>
      <c r="S32" s="107"/>
      <c r="T32" s="275"/>
      <c r="U32" s="275"/>
      <c r="V32" s="107"/>
      <c r="W32" s="275"/>
      <c r="X32" s="275"/>
      <c r="Y32" s="107"/>
      <c r="Z32" s="107"/>
      <c r="AA32" s="107"/>
    </row>
    <row r="33" spans="1:30" x14ac:dyDescent="0.2">
      <c r="A33" s="201" t="s">
        <v>222</v>
      </c>
      <c r="B33" s="272"/>
      <c r="C33" s="273"/>
      <c r="D33" s="107">
        <f>B33*C33</f>
        <v>0</v>
      </c>
      <c r="E33" s="272"/>
      <c r="F33" s="273"/>
      <c r="G33" s="107">
        <f>E33*F33</f>
        <v>0</v>
      </c>
      <c r="H33" s="272"/>
      <c r="I33" s="273"/>
      <c r="J33" s="107">
        <f>H33*I33</f>
        <v>0</v>
      </c>
      <c r="K33" s="272"/>
      <c r="L33" s="273"/>
      <c r="M33" s="107">
        <f>K33*L33</f>
        <v>0</v>
      </c>
      <c r="N33" s="272"/>
      <c r="O33" s="273"/>
      <c r="P33" s="107">
        <f>N33*O33</f>
        <v>0</v>
      </c>
      <c r="Q33" s="272"/>
      <c r="R33" s="273"/>
      <c r="S33" s="107">
        <f>Q33*R33</f>
        <v>0</v>
      </c>
      <c r="T33" s="272"/>
      <c r="U33" s="273"/>
      <c r="V33" s="107">
        <f>T33*U33</f>
        <v>0</v>
      </c>
      <c r="W33" s="272"/>
      <c r="X33" s="273"/>
      <c r="Y33" s="107">
        <f>W33*X33</f>
        <v>0</v>
      </c>
      <c r="Z33" s="205">
        <f>B33+E33+H33+K33+N33+Q33+T33+W33</f>
        <v>0</v>
      </c>
      <c r="AA33" s="107">
        <f>D33+G33+J33+M33+P33+S33+V33+Y33</f>
        <v>0</v>
      </c>
      <c r="AB33"/>
      <c r="AC33"/>
      <c r="AD33"/>
    </row>
    <row r="34" spans="1:30" s="42" customFormat="1" x14ac:dyDescent="0.2">
      <c r="A34" s="200"/>
      <c r="B34" s="277"/>
      <c r="C34" s="275"/>
      <c r="D34" s="107"/>
      <c r="E34" s="275"/>
      <c r="F34" s="275"/>
      <c r="G34" s="107"/>
      <c r="H34" s="275"/>
      <c r="I34" s="275"/>
      <c r="J34" s="107"/>
      <c r="K34" s="275"/>
      <c r="L34" s="275"/>
      <c r="M34" s="107"/>
      <c r="N34" s="275"/>
      <c r="O34" s="275"/>
      <c r="P34" s="107"/>
      <c r="Q34" s="275"/>
      <c r="R34" s="275"/>
      <c r="S34" s="107"/>
      <c r="T34" s="275"/>
      <c r="U34" s="275"/>
      <c r="V34" s="107"/>
      <c r="W34" s="275"/>
      <c r="X34" s="275"/>
      <c r="Y34" s="107"/>
      <c r="Z34" s="107"/>
      <c r="AA34" s="107"/>
    </row>
    <row r="35" spans="1:30" x14ac:dyDescent="0.2">
      <c r="A35" s="201" t="s">
        <v>223</v>
      </c>
      <c r="B35" s="272"/>
      <c r="C35" s="273"/>
      <c r="D35" s="107">
        <f>B35*C35</f>
        <v>0</v>
      </c>
      <c r="E35" s="272"/>
      <c r="F35" s="273"/>
      <c r="G35" s="107">
        <f>E35*F35</f>
        <v>0</v>
      </c>
      <c r="H35" s="272"/>
      <c r="I35" s="273"/>
      <c r="J35" s="107">
        <f>H35*I35</f>
        <v>0</v>
      </c>
      <c r="K35" s="272"/>
      <c r="L35" s="273"/>
      <c r="M35" s="107">
        <f>K35*L35</f>
        <v>0</v>
      </c>
      <c r="N35" s="272"/>
      <c r="O35" s="273"/>
      <c r="P35" s="107">
        <f>N35*O35</f>
        <v>0</v>
      </c>
      <c r="Q35" s="272"/>
      <c r="R35" s="273"/>
      <c r="S35" s="107">
        <f>Q35*R35</f>
        <v>0</v>
      </c>
      <c r="T35" s="272"/>
      <c r="U35" s="273"/>
      <c r="V35" s="107">
        <f>T35*U35</f>
        <v>0</v>
      </c>
      <c r="W35" s="272"/>
      <c r="X35" s="273"/>
      <c r="Y35" s="107">
        <f>W35*X35</f>
        <v>0</v>
      </c>
      <c r="Z35" s="205">
        <f>B35+E35+H35+K35+N35+Q35+T35+W35</f>
        <v>0</v>
      </c>
      <c r="AA35" s="107">
        <f>D35+G35+J35+M35+P35+S35+V35+Y35</f>
        <v>0</v>
      </c>
      <c r="AB35"/>
      <c r="AC35"/>
      <c r="AD35"/>
    </row>
    <row r="36" spans="1:30" s="42" customFormat="1" x14ac:dyDescent="0.2">
      <c r="A36" s="200"/>
      <c r="B36" s="277"/>
      <c r="C36" s="275"/>
      <c r="D36" s="107"/>
      <c r="E36" s="275"/>
      <c r="F36" s="275"/>
      <c r="G36" s="107"/>
      <c r="H36" s="275"/>
      <c r="I36" s="275"/>
      <c r="J36" s="107"/>
      <c r="K36" s="275"/>
      <c r="L36" s="275"/>
      <c r="M36" s="107"/>
      <c r="N36" s="275"/>
      <c r="O36" s="275"/>
      <c r="P36" s="107"/>
      <c r="Q36" s="275"/>
      <c r="R36" s="275"/>
      <c r="S36" s="107"/>
      <c r="T36" s="275"/>
      <c r="U36" s="275"/>
      <c r="V36" s="107"/>
      <c r="W36" s="275"/>
      <c r="X36" s="275"/>
      <c r="Y36" s="107"/>
      <c r="Z36" s="107"/>
      <c r="AA36" s="107"/>
    </row>
    <row r="37" spans="1:30" x14ac:dyDescent="0.2">
      <c r="A37" s="201" t="s">
        <v>224</v>
      </c>
      <c r="B37" s="272"/>
      <c r="C37" s="273"/>
      <c r="D37" s="107">
        <f>B37*C37</f>
        <v>0</v>
      </c>
      <c r="E37" s="272"/>
      <c r="F37" s="273"/>
      <c r="G37" s="107">
        <f>E37*F37</f>
        <v>0</v>
      </c>
      <c r="H37" s="272"/>
      <c r="I37" s="273"/>
      <c r="J37" s="107">
        <f>H37*I37</f>
        <v>0</v>
      </c>
      <c r="K37" s="272"/>
      <c r="L37" s="273"/>
      <c r="M37" s="107">
        <f>K37*L37</f>
        <v>0</v>
      </c>
      <c r="N37" s="272"/>
      <c r="O37" s="273"/>
      <c r="P37" s="107">
        <f>N37*O37</f>
        <v>0</v>
      </c>
      <c r="Q37" s="272"/>
      <c r="R37" s="273"/>
      <c r="S37" s="107">
        <f>Q37*R37</f>
        <v>0</v>
      </c>
      <c r="T37" s="272"/>
      <c r="U37" s="273"/>
      <c r="V37" s="107">
        <f>T37*U37</f>
        <v>0</v>
      </c>
      <c r="W37" s="272"/>
      <c r="X37" s="273"/>
      <c r="Y37" s="107">
        <f>W37*X37</f>
        <v>0</v>
      </c>
      <c r="Z37" s="205">
        <f>B37+E37+H37+K37+N37+Q37+T37+W37</f>
        <v>0</v>
      </c>
      <c r="AA37" s="107">
        <f>D37+G37+J37+M37+P37+S37+V37+Y37</f>
        <v>0</v>
      </c>
      <c r="AB37"/>
      <c r="AC37"/>
      <c r="AD37"/>
    </row>
    <row r="38" spans="1:30" s="42" customFormat="1" x14ac:dyDescent="0.2">
      <c r="A38" s="200"/>
      <c r="B38" s="277"/>
      <c r="C38" s="275"/>
      <c r="D38" s="107"/>
      <c r="E38" s="275"/>
      <c r="F38" s="275"/>
      <c r="G38" s="107"/>
      <c r="H38" s="275"/>
      <c r="I38" s="275"/>
      <c r="J38" s="107"/>
      <c r="K38" s="275"/>
      <c r="L38" s="275"/>
      <c r="M38" s="107"/>
      <c r="N38" s="275"/>
      <c r="O38" s="275"/>
      <c r="P38" s="107"/>
      <c r="Q38" s="275"/>
      <c r="R38" s="275"/>
      <c r="S38" s="107"/>
      <c r="T38" s="275"/>
      <c r="U38" s="275"/>
      <c r="V38" s="107"/>
      <c r="W38" s="275"/>
      <c r="X38" s="275"/>
      <c r="Y38" s="107"/>
      <c r="Z38" s="107"/>
      <c r="AA38" s="107"/>
    </row>
    <row r="39" spans="1:30" x14ac:dyDescent="0.2">
      <c r="A39" s="201" t="s">
        <v>225</v>
      </c>
      <c r="B39" s="272"/>
      <c r="C39" s="273"/>
      <c r="D39" s="107">
        <f>B39*C39</f>
        <v>0</v>
      </c>
      <c r="E39" s="272"/>
      <c r="F39" s="273"/>
      <c r="G39" s="107">
        <f>E39*F39</f>
        <v>0</v>
      </c>
      <c r="H39" s="272"/>
      <c r="I39" s="273"/>
      <c r="J39" s="107">
        <f>H39*I39</f>
        <v>0</v>
      </c>
      <c r="K39" s="272"/>
      <c r="L39" s="273"/>
      <c r="M39" s="107">
        <f>K39*L39</f>
        <v>0</v>
      </c>
      <c r="N39" s="272"/>
      <c r="O39" s="273"/>
      <c r="P39" s="107">
        <f>N39*O39</f>
        <v>0</v>
      </c>
      <c r="Q39" s="272"/>
      <c r="R39" s="273"/>
      <c r="S39" s="107">
        <f>Q39*R39</f>
        <v>0</v>
      </c>
      <c r="T39" s="272"/>
      <c r="U39" s="273"/>
      <c r="V39" s="107">
        <f>T39*U39</f>
        <v>0</v>
      </c>
      <c r="W39" s="272"/>
      <c r="X39" s="273"/>
      <c r="Y39" s="107">
        <f>W39*X39</f>
        <v>0</v>
      </c>
      <c r="Z39" s="205">
        <f>B39+E39+H39+K39+N39+Q39+T39+W39</f>
        <v>0</v>
      </c>
      <c r="AA39" s="107">
        <f>D39+G39+J39+M39+P39+S39+V39+Y39</f>
        <v>0</v>
      </c>
      <c r="AB39"/>
      <c r="AC39"/>
      <c r="AD39"/>
    </row>
    <row r="40" spans="1:30" s="42" customFormat="1" x14ac:dyDescent="0.2">
      <c r="A40" s="200"/>
      <c r="B40" s="277"/>
      <c r="C40" s="275"/>
      <c r="D40" s="107"/>
      <c r="E40" s="275"/>
      <c r="F40" s="275"/>
      <c r="G40" s="107"/>
      <c r="H40" s="275"/>
      <c r="I40" s="275"/>
      <c r="J40" s="107"/>
      <c r="K40" s="275"/>
      <c r="L40" s="275"/>
      <c r="M40" s="107"/>
      <c r="N40" s="275"/>
      <c r="O40" s="275"/>
      <c r="P40" s="107"/>
      <c r="Q40" s="275"/>
      <c r="R40" s="275"/>
      <c r="S40" s="107"/>
      <c r="T40" s="275"/>
      <c r="U40" s="275"/>
      <c r="V40" s="107"/>
      <c r="W40" s="275"/>
      <c r="X40" s="275"/>
      <c r="Y40" s="107"/>
      <c r="Z40" s="107"/>
      <c r="AA40" s="107"/>
    </row>
    <row r="41" spans="1:30" x14ac:dyDescent="0.2">
      <c r="A41" s="201" t="s">
        <v>226</v>
      </c>
      <c r="B41" s="272"/>
      <c r="C41" s="273"/>
      <c r="D41" s="107">
        <f>B41*C41</f>
        <v>0</v>
      </c>
      <c r="E41" s="272"/>
      <c r="F41" s="273"/>
      <c r="G41" s="107">
        <f>E41*F41</f>
        <v>0</v>
      </c>
      <c r="H41" s="272"/>
      <c r="I41" s="273"/>
      <c r="J41" s="107">
        <f>H41*I41</f>
        <v>0</v>
      </c>
      <c r="K41" s="272"/>
      <c r="L41" s="273"/>
      <c r="M41" s="107">
        <f>K41*L41</f>
        <v>0</v>
      </c>
      <c r="N41" s="272"/>
      <c r="O41" s="273"/>
      <c r="P41" s="107">
        <f>N41*O41</f>
        <v>0</v>
      </c>
      <c r="Q41" s="272"/>
      <c r="R41" s="273"/>
      <c r="S41" s="107">
        <f>Q41*R41</f>
        <v>0</v>
      </c>
      <c r="T41" s="272"/>
      <c r="U41" s="273"/>
      <c r="V41" s="107">
        <f>T41*U41</f>
        <v>0</v>
      </c>
      <c r="W41" s="272"/>
      <c r="X41" s="273"/>
      <c r="Y41" s="107">
        <f>W41*X41</f>
        <v>0</v>
      </c>
      <c r="Z41" s="205">
        <f>B41+E41+H41+K41+N41+Q41+T41+W41</f>
        <v>0</v>
      </c>
      <c r="AA41" s="107">
        <f>D41+G41+J41+M41+P41+S41+V41+Y41</f>
        <v>0</v>
      </c>
      <c r="AB41"/>
      <c r="AC41"/>
      <c r="AD41"/>
    </row>
    <row r="42" spans="1:30" s="42" customFormat="1" x14ac:dyDescent="0.2">
      <c r="A42" s="200"/>
      <c r="B42" s="277"/>
      <c r="C42" s="275"/>
      <c r="D42" s="107"/>
      <c r="E42" s="275"/>
      <c r="F42" s="275"/>
      <c r="G42" s="107"/>
      <c r="H42" s="275"/>
      <c r="I42" s="275"/>
      <c r="J42" s="107"/>
      <c r="K42" s="275"/>
      <c r="L42" s="275"/>
      <c r="M42" s="107"/>
      <c r="N42" s="275"/>
      <c r="O42" s="275"/>
      <c r="P42" s="107"/>
      <c r="Q42" s="275"/>
      <c r="R42" s="275"/>
      <c r="S42" s="107"/>
      <c r="T42" s="275"/>
      <c r="U42" s="275"/>
      <c r="V42" s="107"/>
      <c r="W42" s="275"/>
      <c r="X42" s="275"/>
      <c r="Y42" s="107"/>
      <c r="Z42" s="107"/>
      <c r="AA42" s="107"/>
    </row>
    <row r="43" spans="1:30" x14ac:dyDescent="0.2">
      <c r="A43" s="201" t="s">
        <v>227</v>
      </c>
      <c r="B43" s="272"/>
      <c r="C43" s="273"/>
      <c r="D43" s="107">
        <f>B43*C43</f>
        <v>0</v>
      </c>
      <c r="E43" s="272"/>
      <c r="F43" s="273"/>
      <c r="G43" s="107">
        <f>E43*F43</f>
        <v>0</v>
      </c>
      <c r="H43" s="272"/>
      <c r="I43" s="273"/>
      <c r="J43" s="107">
        <f>H43*I43</f>
        <v>0</v>
      </c>
      <c r="K43" s="272"/>
      <c r="L43" s="273"/>
      <c r="M43" s="107">
        <f>K43*L43</f>
        <v>0</v>
      </c>
      <c r="N43" s="272"/>
      <c r="O43" s="273"/>
      <c r="P43" s="107">
        <f>N43*O43</f>
        <v>0</v>
      </c>
      <c r="Q43" s="272"/>
      <c r="R43" s="273"/>
      <c r="S43" s="107">
        <f>Q43*R43</f>
        <v>0</v>
      </c>
      <c r="T43" s="272"/>
      <c r="U43" s="273"/>
      <c r="V43" s="107">
        <f>T43*U43</f>
        <v>0</v>
      </c>
      <c r="W43" s="272"/>
      <c r="X43" s="273"/>
      <c r="Y43" s="107">
        <f>W43*X43</f>
        <v>0</v>
      </c>
      <c r="Z43" s="205">
        <f>B43+E43+H43+K43+N43+Q43+T43+W43</f>
        <v>0</v>
      </c>
      <c r="AA43" s="107">
        <f>D43+G43+J43+M43+P43+S43+V43+Y43</f>
        <v>0</v>
      </c>
      <c r="AB43"/>
      <c r="AC43"/>
      <c r="AD43"/>
    </row>
    <row r="44" spans="1:30" s="124" customFormat="1" x14ac:dyDescent="0.2">
      <c r="A44" s="200"/>
      <c r="B44" s="278"/>
      <c r="C44" s="279"/>
      <c r="D44" s="123"/>
      <c r="E44" s="279"/>
      <c r="F44" s="279"/>
      <c r="G44" s="123"/>
      <c r="H44" s="279"/>
      <c r="I44" s="279"/>
      <c r="J44" s="123"/>
      <c r="K44" s="279"/>
      <c r="L44" s="279"/>
      <c r="M44" s="123"/>
      <c r="N44" s="279"/>
      <c r="O44" s="279"/>
      <c r="P44" s="123"/>
      <c r="Q44" s="279"/>
      <c r="R44" s="279"/>
      <c r="S44" s="123"/>
      <c r="T44" s="279"/>
      <c r="U44" s="279"/>
      <c r="V44" s="123"/>
      <c r="W44" s="279"/>
      <c r="X44" s="279"/>
      <c r="Y44" s="123"/>
      <c r="Z44" s="123"/>
      <c r="AA44" s="123"/>
    </row>
    <row r="45" spans="1:30" x14ac:dyDescent="0.2">
      <c r="A45" s="201" t="s">
        <v>228</v>
      </c>
      <c r="B45" s="272"/>
      <c r="C45" s="273"/>
      <c r="D45" s="107">
        <f>B45*C45</f>
        <v>0</v>
      </c>
      <c r="E45" s="272"/>
      <c r="F45" s="273"/>
      <c r="G45" s="107">
        <f>E45*F45</f>
        <v>0</v>
      </c>
      <c r="H45" s="272"/>
      <c r="I45" s="273"/>
      <c r="J45" s="107">
        <f>H45*I45</f>
        <v>0</v>
      </c>
      <c r="K45" s="272"/>
      <c r="L45" s="273"/>
      <c r="M45" s="107">
        <f>K45*L45</f>
        <v>0</v>
      </c>
      <c r="N45" s="272"/>
      <c r="O45" s="273"/>
      <c r="P45" s="107">
        <f>N45*O45</f>
        <v>0</v>
      </c>
      <c r="Q45" s="272"/>
      <c r="R45" s="273"/>
      <c r="S45" s="107">
        <f>Q45*R45</f>
        <v>0</v>
      </c>
      <c r="T45" s="272"/>
      <c r="U45" s="273"/>
      <c r="V45" s="107">
        <f>T45*U45</f>
        <v>0</v>
      </c>
      <c r="W45" s="272"/>
      <c r="X45" s="273"/>
      <c r="Y45" s="107">
        <f>W45*X45</f>
        <v>0</v>
      </c>
      <c r="Z45" s="205">
        <f>B45+E45+H45+K45+N45+Q45+T45+W45</f>
        <v>0</v>
      </c>
      <c r="AA45" s="107">
        <f>D45+G45+J45+M45+P45+S45+V45+Y45</f>
        <v>0</v>
      </c>
      <c r="AB45"/>
      <c r="AC45"/>
      <c r="AD45"/>
    </row>
    <row r="46" spans="1:30" s="42" customFormat="1" x14ac:dyDescent="0.2">
      <c r="A46" s="200"/>
      <c r="B46" s="277"/>
      <c r="C46" s="275"/>
      <c r="D46" s="107"/>
      <c r="E46" s="275"/>
      <c r="F46" s="275"/>
      <c r="G46" s="107"/>
      <c r="H46" s="275"/>
      <c r="I46" s="275"/>
      <c r="J46" s="107"/>
      <c r="K46" s="275"/>
      <c r="L46" s="275"/>
      <c r="M46" s="107"/>
      <c r="N46" s="275"/>
      <c r="O46" s="275"/>
      <c r="P46" s="107"/>
      <c r="Q46" s="275"/>
      <c r="R46" s="275"/>
      <c r="S46" s="107"/>
      <c r="T46" s="275"/>
      <c r="U46" s="275"/>
      <c r="V46" s="107"/>
      <c r="W46" s="275"/>
      <c r="X46" s="275"/>
      <c r="Y46" s="107"/>
      <c r="Z46" s="107"/>
      <c r="AA46" s="107"/>
    </row>
    <row r="47" spans="1:30" s="42" customFormat="1" x14ac:dyDescent="0.2">
      <c r="A47" s="201" t="s">
        <v>229</v>
      </c>
      <c r="B47" s="272"/>
      <c r="C47" s="273"/>
      <c r="D47" s="107">
        <f>B47*C47</f>
        <v>0</v>
      </c>
      <c r="E47" s="272"/>
      <c r="F47" s="273"/>
      <c r="G47" s="107">
        <f>E47*F47</f>
        <v>0</v>
      </c>
      <c r="H47" s="272"/>
      <c r="I47" s="273"/>
      <c r="J47" s="107">
        <f>H47*I47</f>
        <v>0</v>
      </c>
      <c r="K47" s="272"/>
      <c r="L47" s="273"/>
      <c r="M47" s="107">
        <f>K47*L47</f>
        <v>0</v>
      </c>
      <c r="N47" s="272"/>
      <c r="O47" s="273"/>
      <c r="P47" s="107">
        <f>N47*O47</f>
        <v>0</v>
      </c>
      <c r="Q47" s="272"/>
      <c r="R47" s="273"/>
      <c r="S47" s="107">
        <f>Q47*R47</f>
        <v>0</v>
      </c>
      <c r="T47" s="272"/>
      <c r="U47" s="273"/>
      <c r="V47" s="107">
        <f>T47*U47</f>
        <v>0</v>
      </c>
      <c r="W47" s="272"/>
      <c r="X47" s="273"/>
      <c r="Y47" s="107">
        <f>W47*X47</f>
        <v>0</v>
      </c>
      <c r="Z47" s="205">
        <f>B47+E47+H47+K47+N47+Q47+T47+W47</f>
        <v>0</v>
      </c>
      <c r="AA47" s="107">
        <f>D47+G47+J47+M47+P47+S47+V47+Y47</f>
        <v>0</v>
      </c>
    </row>
    <row r="48" spans="1:30" s="42" customFormat="1" x14ac:dyDescent="0.2">
      <c r="A48" s="200"/>
      <c r="B48" s="277"/>
      <c r="C48" s="275"/>
      <c r="D48" s="107"/>
      <c r="E48" s="275"/>
      <c r="F48" s="275"/>
      <c r="G48" s="107"/>
      <c r="H48" s="275"/>
      <c r="I48" s="275"/>
      <c r="J48" s="107"/>
      <c r="K48" s="275"/>
      <c r="L48" s="275"/>
      <c r="M48" s="107"/>
      <c r="N48" s="275"/>
      <c r="O48" s="275"/>
      <c r="P48" s="107"/>
      <c r="Q48" s="275"/>
      <c r="R48" s="275"/>
      <c r="S48" s="107"/>
      <c r="T48" s="275"/>
      <c r="U48" s="275"/>
      <c r="V48" s="107"/>
      <c r="W48" s="275"/>
      <c r="X48" s="275"/>
      <c r="Y48" s="107"/>
      <c r="Z48" s="107"/>
      <c r="AA48" s="107"/>
    </row>
    <row r="49" spans="1:27" s="42" customFormat="1" x14ac:dyDescent="0.2">
      <c r="A49" s="201" t="s">
        <v>230</v>
      </c>
      <c r="B49" s="272"/>
      <c r="C49" s="273"/>
      <c r="D49" s="107">
        <f>B49*C49</f>
        <v>0</v>
      </c>
      <c r="E49" s="272"/>
      <c r="F49" s="273"/>
      <c r="G49" s="107">
        <f>E49*F49</f>
        <v>0</v>
      </c>
      <c r="H49" s="272"/>
      <c r="I49" s="273"/>
      <c r="J49" s="107">
        <f>H49*I49</f>
        <v>0</v>
      </c>
      <c r="K49" s="272"/>
      <c r="L49" s="273"/>
      <c r="M49" s="107">
        <f>K49*L49</f>
        <v>0</v>
      </c>
      <c r="N49" s="272"/>
      <c r="O49" s="273"/>
      <c r="P49" s="107">
        <f>N49*O49</f>
        <v>0</v>
      </c>
      <c r="Q49" s="272"/>
      <c r="R49" s="273"/>
      <c r="S49" s="107">
        <f>Q49*R49</f>
        <v>0</v>
      </c>
      <c r="T49" s="272"/>
      <c r="U49" s="273"/>
      <c r="V49" s="107">
        <f>T49*U49</f>
        <v>0</v>
      </c>
      <c r="W49" s="272"/>
      <c r="X49" s="273"/>
      <c r="Y49" s="107">
        <f>W49*X49</f>
        <v>0</v>
      </c>
      <c r="Z49" s="205">
        <f>B49+E49+H49+K49+N49+Q49+T49+W49</f>
        <v>0</v>
      </c>
      <c r="AA49" s="107">
        <f>D49+G49+J49+M49+P49+S49+V49+Y49</f>
        <v>0</v>
      </c>
    </row>
    <row r="50" spans="1:27" s="42" customFormat="1" x14ac:dyDescent="0.2">
      <c r="A50" s="200"/>
      <c r="B50" s="277"/>
      <c r="C50" s="275"/>
      <c r="D50" s="107"/>
      <c r="E50" s="275"/>
      <c r="F50" s="275"/>
      <c r="G50" s="107"/>
      <c r="H50" s="275"/>
      <c r="I50" s="275"/>
      <c r="J50" s="107"/>
      <c r="K50" s="275"/>
      <c r="L50" s="275"/>
      <c r="M50" s="107"/>
      <c r="N50" s="275"/>
      <c r="O50" s="275"/>
      <c r="P50" s="107"/>
      <c r="Q50" s="275"/>
      <c r="R50" s="275"/>
      <c r="S50" s="107"/>
      <c r="T50" s="275"/>
      <c r="U50" s="275"/>
      <c r="V50" s="107"/>
      <c r="W50" s="275"/>
      <c r="X50" s="275"/>
      <c r="Y50" s="107"/>
      <c r="Z50" s="107"/>
      <c r="AA50" s="107"/>
    </row>
    <row r="51" spans="1:27" s="42" customFormat="1" x14ac:dyDescent="0.2">
      <c r="A51" s="201" t="s">
        <v>231</v>
      </c>
      <c r="B51" s="272"/>
      <c r="C51" s="273"/>
      <c r="D51" s="107">
        <f>B51*C51</f>
        <v>0</v>
      </c>
      <c r="E51" s="272"/>
      <c r="F51" s="273"/>
      <c r="G51" s="107">
        <f>E51*F51</f>
        <v>0</v>
      </c>
      <c r="H51" s="272"/>
      <c r="I51" s="273"/>
      <c r="J51" s="107">
        <f>H51*I51</f>
        <v>0</v>
      </c>
      <c r="K51" s="272"/>
      <c r="L51" s="273"/>
      <c r="M51" s="107">
        <f>K51*L51</f>
        <v>0</v>
      </c>
      <c r="N51" s="272"/>
      <c r="O51" s="273"/>
      <c r="P51" s="107">
        <f>N51*O51</f>
        <v>0</v>
      </c>
      <c r="Q51" s="272"/>
      <c r="R51" s="273"/>
      <c r="S51" s="107">
        <f>Q51*R51</f>
        <v>0</v>
      </c>
      <c r="T51" s="272"/>
      <c r="U51" s="273"/>
      <c r="V51" s="107">
        <f>T51*U51</f>
        <v>0</v>
      </c>
      <c r="W51" s="272"/>
      <c r="X51" s="273"/>
      <c r="Y51" s="107">
        <f>W51*X51</f>
        <v>0</v>
      </c>
      <c r="Z51" s="205">
        <f>B51+E51+H51+K51+N51+Q51+T51+W51</f>
        <v>0</v>
      </c>
      <c r="AA51" s="107">
        <f>D51+G51+J51+M51+P51+S51+V51+Y51</f>
        <v>0</v>
      </c>
    </row>
    <row r="52" spans="1:27" s="42" customFormat="1" x14ac:dyDescent="0.2">
      <c r="A52" s="200"/>
      <c r="B52" s="277"/>
      <c r="C52" s="275"/>
      <c r="D52" s="107"/>
      <c r="E52" s="275"/>
      <c r="F52" s="275"/>
      <c r="G52" s="107"/>
      <c r="H52" s="275"/>
      <c r="I52" s="275"/>
      <c r="J52" s="107"/>
      <c r="K52" s="275"/>
      <c r="L52" s="275"/>
      <c r="M52" s="107"/>
      <c r="N52" s="275"/>
      <c r="O52" s="275"/>
      <c r="P52" s="107"/>
      <c r="Q52" s="275"/>
      <c r="R52" s="275"/>
      <c r="S52" s="107"/>
      <c r="T52" s="275"/>
      <c r="U52" s="275"/>
      <c r="V52" s="107"/>
      <c r="W52" s="275"/>
      <c r="X52" s="275"/>
      <c r="Y52" s="107"/>
      <c r="Z52" s="107"/>
      <c r="AA52" s="107"/>
    </row>
    <row r="53" spans="1:27" s="42" customFormat="1" x14ac:dyDescent="0.2">
      <c r="A53" s="198" t="s">
        <v>13</v>
      </c>
      <c r="B53" s="272"/>
      <c r="C53" s="273"/>
      <c r="D53" s="107">
        <f>B53*C53</f>
        <v>0</v>
      </c>
      <c r="E53" s="272"/>
      <c r="F53" s="273"/>
      <c r="G53" s="107">
        <f>E53*F53</f>
        <v>0</v>
      </c>
      <c r="H53" s="272"/>
      <c r="I53" s="273"/>
      <c r="J53" s="107">
        <f>H53*I53</f>
        <v>0</v>
      </c>
      <c r="K53" s="272"/>
      <c r="L53" s="273"/>
      <c r="M53" s="107">
        <f>K53*L53</f>
        <v>0</v>
      </c>
      <c r="N53" s="272"/>
      <c r="O53" s="273"/>
      <c r="P53" s="107">
        <f>N53*O53</f>
        <v>0</v>
      </c>
      <c r="Q53" s="272"/>
      <c r="R53" s="273"/>
      <c r="S53" s="107">
        <f>Q53*R53</f>
        <v>0</v>
      </c>
      <c r="T53" s="272"/>
      <c r="U53" s="273"/>
      <c r="V53" s="107">
        <f>T53*U53</f>
        <v>0</v>
      </c>
      <c r="W53" s="272"/>
      <c r="X53" s="273"/>
      <c r="Y53" s="107">
        <f>W53*X53</f>
        <v>0</v>
      </c>
      <c r="Z53" s="205">
        <f>B53+E53+H53+K53+N53+Q53+T53+W53</f>
        <v>0</v>
      </c>
      <c r="AA53" s="107">
        <f>D53+G53+J53+M53+P53+S53+V53+Y53</f>
        <v>0</v>
      </c>
    </row>
    <row r="54" spans="1:27" s="42" customFormat="1" x14ac:dyDescent="0.2">
      <c r="A54" s="200"/>
      <c r="B54" s="277"/>
      <c r="C54" s="275"/>
      <c r="D54" s="107"/>
      <c r="E54" s="275"/>
      <c r="F54" s="275"/>
      <c r="G54" s="107"/>
      <c r="H54" s="275"/>
      <c r="I54" s="275"/>
      <c r="J54" s="107"/>
      <c r="K54" s="275"/>
      <c r="L54" s="275"/>
      <c r="M54" s="107"/>
      <c r="N54" s="275"/>
      <c r="O54" s="275"/>
      <c r="P54" s="107"/>
      <c r="Q54" s="275"/>
      <c r="R54" s="275"/>
      <c r="S54" s="107"/>
      <c r="T54" s="275"/>
      <c r="U54" s="275"/>
      <c r="V54" s="107"/>
      <c r="W54" s="275"/>
      <c r="X54" s="275"/>
      <c r="Y54" s="107"/>
      <c r="Z54" s="107"/>
      <c r="AA54" s="107"/>
    </row>
    <row r="55" spans="1:27" s="42" customFormat="1" x14ac:dyDescent="0.2">
      <c r="A55" s="198" t="s">
        <v>14</v>
      </c>
      <c r="B55" s="272"/>
      <c r="C55" s="273"/>
      <c r="D55" s="107">
        <f>B55*C55</f>
        <v>0</v>
      </c>
      <c r="E55" s="272"/>
      <c r="F55" s="273"/>
      <c r="G55" s="107">
        <f>E55*F55</f>
        <v>0</v>
      </c>
      <c r="H55" s="272"/>
      <c r="I55" s="273"/>
      <c r="J55" s="107">
        <f>H55*I55</f>
        <v>0</v>
      </c>
      <c r="K55" s="272"/>
      <c r="L55" s="273"/>
      <c r="M55" s="107">
        <f>K55*L55</f>
        <v>0</v>
      </c>
      <c r="N55" s="272"/>
      <c r="O55" s="273"/>
      <c r="P55" s="107">
        <f>N55*O55</f>
        <v>0</v>
      </c>
      <c r="Q55" s="272"/>
      <c r="R55" s="273"/>
      <c r="S55" s="107">
        <f>Q55*R55</f>
        <v>0</v>
      </c>
      <c r="T55" s="272"/>
      <c r="U55" s="273"/>
      <c r="V55" s="107">
        <f>T55*U55</f>
        <v>0</v>
      </c>
      <c r="W55" s="272"/>
      <c r="X55" s="273"/>
      <c r="Y55" s="107">
        <f>W55*X55</f>
        <v>0</v>
      </c>
      <c r="Z55" s="205">
        <f>B55+E55+H55+K55+N55+Q55+T55+W55</f>
        <v>0</v>
      </c>
      <c r="AA55" s="107">
        <f>D55+G55+J55+M55+P55+S55+V55+Y55</f>
        <v>0</v>
      </c>
    </row>
    <row r="56" spans="1:27" s="42" customFormat="1" x14ac:dyDescent="0.2">
      <c r="A56" s="200"/>
      <c r="B56" s="277"/>
      <c r="C56" s="275"/>
      <c r="D56" s="107"/>
      <c r="E56" s="275"/>
      <c r="F56" s="275"/>
      <c r="G56" s="107"/>
      <c r="H56" s="275"/>
      <c r="I56" s="275"/>
      <c r="J56" s="107"/>
      <c r="K56" s="275"/>
      <c r="L56" s="275"/>
      <c r="M56" s="107"/>
      <c r="N56" s="275"/>
      <c r="O56" s="275"/>
      <c r="P56" s="107"/>
      <c r="Q56" s="275"/>
      <c r="R56" s="275"/>
      <c r="S56" s="107"/>
      <c r="T56" s="275"/>
      <c r="U56" s="275"/>
      <c r="V56" s="107"/>
      <c r="W56" s="275"/>
      <c r="X56" s="275"/>
      <c r="Y56" s="107"/>
      <c r="Z56" s="107"/>
      <c r="AA56" s="107"/>
    </row>
    <row r="57" spans="1:27" s="42" customFormat="1" ht="28.5" x14ac:dyDescent="0.2">
      <c r="A57" s="198" t="s">
        <v>15</v>
      </c>
      <c r="B57" s="272"/>
      <c r="C57" s="273"/>
      <c r="D57" s="107">
        <f>B57*C57</f>
        <v>0</v>
      </c>
      <c r="E57" s="272"/>
      <c r="F57" s="273"/>
      <c r="G57" s="107">
        <f>E57*F57</f>
        <v>0</v>
      </c>
      <c r="H57" s="272"/>
      <c r="I57" s="273"/>
      <c r="J57" s="107">
        <f>H57*I57</f>
        <v>0</v>
      </c>
      <c r="K57" s="272"/>
      <c r="L57" s="273"/>
      <c r="M57" s="107">
        <f>K57*L57</f>
        <v>0</v>
      </c>
      <c r="N57" s="272"/>
      <c r="O57" s="273"/>
      <c r="P57" s="107">
        <f>N57*O57</f>
        <v>0</v>
      </c>
      <c r="Q57" s="272"/>
      <c r="R57" s="273"/>
      <c r="S57" s="107">
        <f>Q57*R57</f>
        <v>0</v>
      </c>
      <c r="T57" s="272"/>
      <c r="U57" s="273"/>
      <c r="V57" s="107">
        <f>T57*U57</f>
        <v>0</v>
      </c>
      <c r="W57" s="272"/>
      <c r="X57" s="273"/>
      <c r="Y57" s="107">
        <f>W57*X57</f>
        <v>0</v>
      </c>
      <c r="Z57" s="205">
        <f>B57+E57+H57+K57+N57+Q57+T57+W57</f>
        <v>0</v>
      </c>
      <c r="AA57" s="107">
        <f>D57+G57+J57+M57+P57+S57+V57+Y57</f>
        <v>0</v>
      </c>
    </row>
    <row r="58" spans="1:27" s="42" customFormat="1" x14ac:dyDescent="0.2">
      <c r="A58" s="200"/>
      <c r="B58" s="277"/>
      <c r="C58" s="275"/>
      <c r="D58" s="107"/>
      <c r="E58" s="275"/>
      <c r="F58" s="275"/>
      <c r="G58" s="107"/>
      <c r="H58" s="275"/>
      <c r="I58" s="275"/>
      <c r="J58" s="107"/>
      <c r="K58" s="275"/>
      <c r="L58" s="275"/>
      <c r="M58" s="107"/>
      <c r="N58" s="275"/>
      <c r="O58" s="275"/>
      <c r="P58" s="107"/>
      <c r="Q58" s="275"/>
      <c r="R58" s="275"/>
      <c r="S58" s="107"/>
      <c r="T58" s="275"/>
      <c r="U58" s="275"/>
      <c r="V58" s="107"/>
      <c r="W58" s="275"/>
      <c r="X58" s="275"/>
      <c r="Y58" s="107"/>
      <c r="Z58" s="107"/>
      <c r="AA58" s="107"/>
    </row>
    <row r="59" spans="1:27" s="42" customFormat="1" ht="28.5" x14ac:dyDescent="0.2">
      <c r="A59" s="289" t="s">
        <v>279</v>
      </c>
      <c r="B59" s="272"/>
      <c r="C59" s="273"/>
      <c r="D59" s="107">
        <f>B59*C59</f>
        <v>0</v>
      </c>
      <c r="E59" s="272"/>
      <c r="F59" s="273"/>
      <c r="G59" s="107">
        <f>E59*F59</f>
        <v>0</v>
      </c>
      <c r="H59" s="272"/>
      <c r="I59" s="273"/>
      <c r="J59" s="107">
        <f>H59*I59</f>
        <v>0</v>
      </c>
      <c r="K59" s="272"/>
      <c r="L59" s="273"/>
      <c r="M59" s="107">
        <f>K59*L59</f>
        <v>0</v>
      </c>
      <c r="N59" s="272"/>
      <c r="O59" s="273"/>
      <c r="P59" s="107">
        <f>N59*O59</f>
        <v>0</v>
      </c>
      <c r="Q59" s="272"/>
      <c r="R59" s="273"/>
      <c r="S59" s="107">
        <f>Q59*R59</f>
        <v>0</v>
      </c>
      <c r="T59" s="272"/>
      <c r="U59" s="273"/>
      <c r="V59" s="107">
        <f>T59*U59</f>
        <v>0</v>
      </c>
      <c r="W59" s="272"/>
      <c r="X59" s="273"/>
      <c r="Y59" s="107">
        <f>W59*X59</f>
        <v>0</v>
      </c>
      <c r="Z59" s="205">
        <f>B59+E59+H59+K59+N59+Q59+T59+W59</f>
        <v>0</v>
      </c>
      <c r="AA59" s="107">
        <f>D59+G59+J59+M59+P59+S59+V59+Y59</f>
        <v>0</v>
      </c>
    </row>
    <row r="60" spans="1:27" s="42" customFormat="1" x14ac:dyDescent="0.2">
      <c r="A60" s="202"/>
      <c r="B60" s="277"/>
      <c r="C60" s="275"/>
      <c r="D60" s="107"/>
      <c r="E60" s="275"/>
      <c r="F60" s="275"/>
      <c r="G60" s="107"/>
      <c r="H60" s="275"/>
      <c r="I60" s="275"/>
      <c r="J60" s="107"/>
      <c r="K60" s="275"/>
      <c r="L60" s="275"/>
      <c r="M60" s="107"/>
      <c r="N60" s="275"/>
      <c r="O60" s="275"/>
      <c r="P60" s="107"/>
      <c r="Q60" s="275"/>
      <c r="R60" s="275"/>
      <c r="S60" s="107"/>
      <c r="T60" s="275"/>
      <c r="U60" s="275"/>
      <c r="V60" s="107"/>
      <c r="W60" s="275"/>
      <c r="X60" s="275"/>
      <c r="Y60" s="107"/>
      <c r="Z60" s="107"/>
      <c r="AA60" s="107"/>
    </row>
    <row r="61" spans="1:27" s="42" customFormat="1" ht="28.5" x14ac:dyDescent="0.2">
      <c r="A61" s="289" t="s">
        <v>279</v>
      </c>
      <c r="B61" s="272"/>
      <c r="C61" s="273"/>
      <c r="D61" s="107">
        <f>B61*C61</f>
        <v>0</v>
      </c>
      <c r="E61" s="272"/>
      <c r="F61" s="273"/>
      <c r="G61" s="107">
        <f>E61*F61</f>
        <v>0</v>
      </c>
      <c r="H61" s="272"/>
      <c r="I61" s="273"/>
      <c r="J61" s="107">
        <f>H61*I61</f>
        <v>0</v>
      </c>
      <c r="K61" s="272"/>
      <c r="L61" s="273"/>
      <c r="M61" s="107">
        <f>K61*L61</f>
        <v>0</v>
      </c>
      <c r="N61" s="272"/>
      <c r="O61" s="273"/>
      <c r="P61" s="107">
        <f>N61*O61</f>
        <v>0</v>
      </c>
      <c r="Q61" s="272"/>
      <c r="R61" s="273"/>
      <c r="S61" s="107">
        <f>Q61*R61</f>
        <v>0</v>
      </c>
      <c r="T61" s="272"/>
      <c r="U61" s="273"/>
      <c r="V61" s="107">
        <f>T61*U61</f>
        <v>0</v>
      </c>
      <c r="W61" s="272"/>
      <c r="X61" s="273"/>
      <c r="Y61" s="107">
        <f>W61*X61</f>
        <v>0</v>
      </c>
      <c r="Z61" s="205">
        <f>B61+E61+H61+K61+N61+Q61+T61+W61</f>
        <v>0</v>
      </c>
      <c r="AA61" s="107">
        <f>D61+G61+J61+M61+P61+S61+V61+Y61</f>
        <v>0</v>
      </c>
    </row>
    <row r="62" spans="1:27" s="42" customFormat="1" x14ac:dyDescent="0.2">
      <c r="A62" s="202"/>
      <c r="B62" s="277"/>
      <c r="C62" s="275"/>
      <c r="D62" s="107"/>
      <c r="E62" s="275"/>
      <c r="F62" s="275"/>
      <c r="G62" s="107"/>
      <c r="H62" s="275"/>
      <c r="I62" s="275"/>
      <c r="J62" s="107"/>
      <c r="K62" s="275"/>
      <c r="L62" s="275"/>
      <c r="M62" s="107"/>
      <c r="N62" s="275"/>
      <c r="O62" s="275"/>
      <c r="P62" s="107"/>
      <c r="Q62" s="275"/>
      <c r="R62" s="275"/>
      <c r="S62" s="107"/>
      <c r="T62" s="275"/>
      <c r="U62" s="275"/>
      <c r="V62" s="107"/>
      <c r="W62" s="275"/>
      <c r="X62" s="275"/>
      <c r="Y62" s="107"/>
      <c r="Z62" s="107"/>
      <c r="AA62" s="107"/>
    </row>
    <row r="63" spans="1:27" s="42" customFormat="1" ht="28.5" x14ac:dyDescent="0.2">
      <c r="A63" s="289" t="s">
        <v>279</v>
      </c>
      <c r="B63" s="272"/>
      <c r="C63" s="273"/>
      <c r="D63" s="107">
        <f>B63*C63</f>
        <v>0</v>
      </c>
      <c r="E63" s="272"/>
      <c r="F63" s="273"/>
      <c r="G63" s="107">
        <f>E63*F63</f>
        <v>0</v>
      </c>
      <c r="H63" s="272"/>
      <c r="I63" s="273"/>
      <c r="J63" s="107">
        <f>H63*I63</f>
        <v>0</v>
      </c>
      <c r="K63" s="272"/>
      <c r="L63" s="273"/>
      <c r="M63" s="107">
        <f>K63*L63</f>
        <v>0</v>
      </c>
      <c r="N63" s="272"/>
      <c r="O63" s="273"/>
      <c r="P63" s="107">
        <f>N63*O63</f>
        <v>0</v>
      </c>
      <c r="Q63" s="272"/>
      <c r="R63" s="273"/>
      <c r="S63" s="107">
        <f>Q63*R63</f>
        <v>0</v>
      </c>
      <c r="T63" s="272"/>
      <c r="U63" s="273"/>
      <c r="V63" s="107">
        <f>T63*U63</f>
        <v>0</v>
      </c>
      <c r="W63" s="272"/>
      <c r="X63" s="273"/>
      <c r="Y63" s="107">
        <f>W63*X63</f>
        <v>0</v>
      </c>
      <c r="Z63" s="205">
        <f>B63+E63+H63+K63+N63+Q63+T63+W63</f>
        <v>0</v>
      </c>
      <c r="AA63" s="107">
        <f>D63+G63+J63+M63+P63+S63+V63+Y63</f>
        <v>0</v>
      </c>
    </row>
    <row r="64" spans="1:27" s="42" customFormat="1" x14ac:dyDescent="0.2">
      <c r="A64" s="202"/>
      <c r="B64" s="277"/>
      <c r="C64" s="275"/>
      <c r="D64" s="107"/>
      <c r="E64" s="275"/>
      <c r="F64" s="275"/>
      <c r="G64" s="107"/>
      <c r="H64" s="275"/>
      <c r="I64" s="275"/>
      <c r="J64" s="107"/>
      <c r="K64" s="275"/>
      <c r="L64" s="275"/>
      <c r="M64" s="107"/>
      <c r="N64" s="275"/>
      <c r="O64" s="275"/>
      <c r="P64" s="107"/>
      <c r="Q64" s="275"/>
      <c r="R64" s="275"/>
      <c r="S64" s="107"/>
      <c r="T64" s="275"/>
      <c r="U64" s="275"/>
      <c r="V64" s="107"/>
      <c r="W64" s="275"/>
      <c r="X64" s="275"/>
      <c r="Y64" s="107"/>
      <c r="Z64" s="107"/>
      <c r="AA64" s="107"/>
    </row>
    <row r="65" spans="1:27" s="42" customFormat="1" ht="28.5" x14ac:dyDescent="0.2">
      <c r="A65" s="289" t="s">
        <v>279</v>
      </c>
      <c r="B65" s="272"/>
      <c r="C65" s="273"/>
      <c r="D65" s="107">
        <f>B65*C65</f>
        <v>0</v>
      </c>
      <c r="E65" s="272"/>
      <c r="F65" s="273"/>
      <c r="G65" s="107">
        <f>E65*F65</f>
        <v>0</v>
      </c>
      <c r="H65" s="272"/>
      <c r="I65" s="273"/>
      <c r="J65" s="107">
        <f>H65*I65</f>
        <v>0</v>
      </c>
      <c r="K65" s="272"/>
      <c r="L65" s="273"/>
      <c r="M65" s="107">
        <f>K65*L65</f>
        <v>0</v>
      </c>
      <c r="N65" s="272"/>
      <c r="O65" s="273"/>
      <c r="P65" s="107">
        <f>N65*O65</f>
        <v>0</v>
      </c>
      <c r="Q65" s="272"/>
      <c r="R65" s="273"/>
      <c r="S65" s="107">
        <f>Q65*R65</f>
        <v>0</v>
      </c>
      <c r="T65" s="272"/>
      <c r="U65" s="273"/>
      <c r="V65" s="107">
        <f>T65*U65</f>
        <v>0</v>
      </c>
      <c r="W65" s="272"/>
      <c r="X65" s="273"/>
      <c r="Y65" s="107">
        <f>W65*X65</f>
        <v>0</v>
      </c>
      <c r="Z65" s="205">
        <f>B65+E65+H65+K65+N65+Q65+T65+W65</f>
        <v>0</v>
      </c>
      <c r="AA65" s="107">
        <f>D65+G65+J65+M65+P65+S65+V65+Y65</f>
        <v>0</v>
      </c>
    </row>
    <row r="66" spans="1:27" s="42" customFormat="1" x14ac:dyDescent="0.2">
      <c r="A66" s="202"/>
      <c r="B66" s="277"/>
      <c r="C66" s="275"/>
      <c r="D66" s="107"/>
      <c r="E66" s="275"/>
      <c r="F66" s="275"/>
      <c r="G66" s="107"/>
      <c r="H66" s="275"/>
      <c r="I66" s="275"/>
      <c r="J66" s="107"/>
      <c r="K66" s="275"/>
      <c r="L66" s="275"/>
      <c r="M66" s="107"/>
      <c r="N66" s="275"/>
      <c r="O66" s="275"/>
      <c r="P66" s="107"/>
      <c r="Q66" s="275"/>
      <c r="R66" s="275"/>
      <c r="S66" s="107"/>
      <c r="T66" s="275"/>
      <c r="U66" s="275"/>
      <c r="V66" s="107"/>
      <c r="W66" s="275"/>
      <c r="X66" s="275"/>
      <c r="Y66" s="107"/>
      <c r="Z66" s="107"/>
      <c r="AA66" s="107"/>
    </row>
    <row r="67" spans="1:27" s="42" customFormat="1" ht="28.5" x14ac:dyDescent="0.2">
      <c r="A67" s="289" t="s">
        <v>279</v>
      </c>
      <c r="B67" s="272"/>
      <c r="C67" s="273"/>
      <c r="D67" s="107">
        <f>B67*C67</f>
        <v>0</v>
      </c>
      <c r="E67" s="272"/>
      <c r="F67" s="273"/>
      <c r="G67" s="107">
        <f>E67*F67</f>
        <v>0</v>
      </c>
      <c r="H67" s="272"/>
      <c r="I67" s="273"/>
      <c r="J67" s="107">
        <f>H67*I67</f>
        <v>0</v>
      </c>
      <c r="K67" s="272"/>
      <c r="L67" s="273"/>
      <c r="M67" s="107">
        <f>K67*L67</f>
        <v>0</v>
      </c>
      <c r="N67" s="272"/>
      <c r="O67" s="273"/>
      <c r="P67" s="107">
        <f>N67*O67</f>
        <v>0</v>
      </c>
      <c r="Q67" s="272"/>
      <c r="R67" s="273"/>
      <c r="S67" s="107">
        <f>Q67*R67</f>
        <v>0</v>
      </c>
      <c r="T67" s="272"/>
      <c r="U67" s="273"/>
      <c r="V67" s="107">
        <f>T67*U67</f>
        <v>0</v>
      </c>
      <c r="W67" s="272"/>
      <c r="X67" s="273"/>
      <c r="Y67" s="107">
        <f>W67*X67</f>
        <v>0</v>
      </c>
      <c r="Z67" s="205">
        <f>B67+E67+H67+K67+N67+Q67+T67+W67</f>
        <v>0</v>
      </c>
      <c r="AA67" s="107">
        <f>D67+G67+J67+M67+P67+S67+V67+Y67</f>
        <v>0</v>
      </c>
    </row>
    <row r="68" spans="1:27" s="42" customFormat="1" x14ac:dyDescent="0.2">
      <c r="A68" s="202"/>
      <c r="B68" s="277"/>
      <c r="C68" s="275"/>
      <c r="D68" s="107"/>
      <c r="E68" s="275"/>
      <c r="F68" s="275"/>
      <c r="G68" s="107"/>
      <c r="H68" s="275"/>
      <c r="I68" s="275"/>
      <c r="J68" s="107"/>
      <c r="K68" s="275"/>
      <c r="L68" s="275"/>
      <c r="M68" s="107"/>
      <c r="N68" s="275"/>
      <c r="O68" s="275"/>
      <c r="P68" s="107"/>
      <c r="Q68" s="275"/>
      <c r="R68" s="275"/>
      <c r="S68" s="107"/>
      <c r="T68" s="275"/>
      <c r="U68" s="275"/>
      <c r="V68" s="107"/>
      <c r="W68" s="275"/>
      <c r="X68" s="275"/>
      <c r="Y68" s="107"/>
      <c r="Z68" s="107"/>
      <c r="AA68" s="107"/>
    </row>
    <row r="69" spans="1:27" s="42" customFormat="1" ht="28.5" x14ac:dyDescent="0.2">
      <c r="A69" s="289" t="s">
        <v>279</v>
      </c>
      <c r="B69" s="272"/>
      <c r="C69" s="273"/>
      <c r="D69" s="107">
        <f>B69*C69</f>
        <v>0</v>
      </c>
      <c r="E69" s="272"/>
      <c r="F69" s="273"/>
      <c r="G69" s="107">
        <f>E69*F69</f>
        <v>0</v>
      </c>
      <c r="H69" s="272"/>
      <c r="I69" s="273"/>
      <c r="J69" s="107">
        <f>H69*I69</f>
        <v>0</v>
      </c>
      <c r="K69" s="272"/>
      <c r="L69" s="273"/>
      <c r="M69" s="107">
        <f>K69*L69</f>
        <v>0</v>
      </c>
      <c r="N69" s="272"/>
      <c r="O69" s="273"/>
      <c r="P69" s="107">
        <f>N69*O69</f>
        <v>0</v>
      </c>
      <c r="Q69" s="272"/>
      <c r="R69" s="273"/>
      <c r="S69" s="107">
        <f>Q69*R69</f>
        <v>0</v>
      </c>
      <c r="T69" s="272"/>
      <c r="U69" s="273"/>
      <c r="V69" s="107">
        <f>T69*U69</f>
        <v>0</v>
      </c>
      <c r="W69" s="272"/>
      <c r="X69" s="273"/>
      <c r="Y69" s="107">
        <f>W69*X69</f>
        <v>0</v>
      </c>
      <c r="Z69" s="205">
        <f>B69+E69+H69+K69+N69+Q69+T69+W69</f>
        <v>0</v>
      </c>
      <c r="AA69" s="107">
        <f>D69+G69+J69+M69+P69+S69+V69+Y69</f>
        <v>0</v>
      </c>
    </row>
    <row r="70" spans="1:27" s="42" customFormat="1" x14ac:dyDescent="0.2">
      <c r="A70" s="202"/>
      <c r="B70" s="277"/>
      <c r="C70" s="275"/>
      <c r="D70" s="107"/>
      <c r="E70" s="275"/>
      <c r="F70" s="275"/>
      <c r="G70" s="107"/>
      <c r="H70" s="275"/>
      <c r="I70" s="275"/>
      <c r="J70" s="107"/>
      <c r="K70" s="275"/>
      <c r="L70" s="275"/>
      <c r="M70" s="107"/>
      <c r="N70" s="275"/>
      <c r="O70" s="275"/>
      <c r="P70" s="107"/>
      <c r="Q70" s="275"/>
      <c r="R70" s="275"/>
      <c r="S70" s="107"/>
      <c r="T70" s="275"/>
      <c r="U70" s="275"/>
      <c r="V70" s="107"/>
      <c r="W70" s="275"/>
      <c r="X70" s="275"/>
      <c r="Y70" s="107"/>
      <c r="Z70" s="107"/>
      <c r="AA70" s="107"/>
    </row>
    <row r="71" spans="1:27" s="42" customFormat="1" ht="28.5" x14ac:dyDescent="0.2">
      <c r="A71" s="289" t="s">
        <v>279</v>
      </c>
      <c r="B71" s="272"/>
      <c r="C71" s="273"/>
      <c r="D71" s="107">
        <f>B71*C71</f>
        <v>0</v>
      </c>
      <c r="E71" s="272"/>
      <c r="F71" s="273"/>
      <c r="G71" s="107">
        <f>E71*F71</f>
        <v>0</v>
      </c>
      <c r="H71" s="272"/>
      <c r="I71" s="273"/>
      <c r="J71" s="107">
        <f>H71*I71</f>
        <v>0</v>
      </c>
      <c r="K71" s="272"/>
      <c r="L71" s="273"/>
      <c r="M71" s="107">
        <f>K71*L71</f>
        <v>0</v>
      </c>
      <c r="N71" s="272"/>
      <c r="O71" s="273"/>
      <c r="P71" s="107">
        <f>N71*O71</f>
        <v>0</v>
      </c>
      <c r="Q71" s="272"/>
      <c r="R71" s="273"/>
      <c r="S71" s="107">
        <f>Q71*R71</f>
        <v>0</v>
      </c>
      <c r="T71" s="272"/>
      <c r="U71" s="273"/>
      <c r="V71" s="107">
        <f>T71*U71</f>
        <v>0</v>
      </c>
      <c r="W71" s="272"/>
      <c r="X71" s="273"/>
      <c r="Y71" s="107">
        <f>W71*X71</f>
        <v>0</v>
      </c>
      <c r="Z71" s="205">
        <f>B71+E71+H71+K71+N71+Q71+T71+W71</f>
        <v>0</v>
      </c>
      <c r="AA71" s="107">
        <f>D71+G71+J71+M71+P71+S71+V71+Y71</f>
        <v>0</v>
      </c>
    </row>
    <row r="72" spans="1:27" s="42" customFormat="1" x14ac:dyDescent="0.2">
      <c r="A72" s="202"/>
      <c r="B72" s="277"/>
      <c r="C72" s="275"/>
      <c r="D72" s="107"/>
      <c r="E72" s="275"/>
      <c r="F72" s="275"/>
      <c r="G72" s="107"/>
      <c r="H72" s="275"/>
      <c r="I72" s="275"/>
      <c r="J72" s="107"/>
      <c r="K72" s="275"/>
      <c r="L72" s="275"/>
      <c r="M72" s="107"/>
      <c r="N72" s="275"/>
      <c r="O72" s="275"/>
      <c r="P72" s="107"/>
      <c r="Q72" s="275"/>
      <c r="R72" s="275"/>
      <c r="S72" s="107"/>
      <c r="T72" s="275"/>
      <c r="U72" s="275"/>
      <c r="V72" s="107"/>
      <c r="W72" s="275"/>
      <c r="X72" s="275"/>
      <c r="Y72" s="107"/>
      <c r="Z72" s="107"/>
      <c r="AA72" s="107"/>
    </row>
    <row r="73" spans="1:27" s="42" customFormat="1" ht="28.5" x14ac:dyDescent="0.2">
      <c r="A73" s="289" t="s">
        <v>279</v>
      </c>
      <c r="B73" s="272"/>
      <c r="C73" s="273"/>
      <c r="D73" s="107">
        <f>B73*C73</f>
        <v>0</v>
      </c>
      <c r="E73" s="272"/>
      <c r="F73" s="273"/>
      <c r="G73" s="107">
        <f>E73*F73</f>
        <v>0</v>
      </c>
      <c r="H73" s="272"/>
      <c r="I73" s="273"/>
      <c r="J73" s="107">
        <f>H73*I73</f>
        <v>0</v>
      </c>
      <c r="K73" s="272"/>
      <c r="L73" s="273"/>
      <c r="M73" s="107">
        <f>K73*L73</f>
        <v>0</v>
      </c>
      <c r="N73" s="272"/>
      <c r="O73" s="273"/>
      <c r="P73" s="107">
        <f>N73*O73</f>
        <v>0</v>
      </c>
      <c r="Q73" s="272"/>
      <c r="R73" s="273"/>
      <c r="S73" s="107">
        <f>Q73*R73</f>
        <v>0</v>
      </c>
      <c r="T73" s="272"/>
      <c r="U73" s="273"/>
      <c r="V73" s="107">
        <f>T73*U73</f>
        <v>0</v>
      </c>
      <c r="W73" s="272"/>
      <c r="X73" s="273"/>
      <c r="Y73" s="107">
        <f>W73*X73</f>
        <v>0</v>
      </c>
      <c r="Z73" s="205">
        <f>B73+E73+H73+K73+N73+Q73+T73+W73</f>
        <v>0</v>
      </c>
      <c r="AA73" s="107">
        <f>D73+G73+J73+M73+P73+S73+V73+Y73</f>
        <v>0</v>
      </c>
    </row>
    <row r="74" spans="1:27" s="42" customFormat="1" x14ac:dyDescent="0.2">
      <c r="A74" s="202"/>
      <c r="B74" s="277"/>
      <c r="C74" s="275"/>
      <c r="D74" s="107"/>
      <c r="E74" s="275"/>
      <c r="F74" s="275"/>
      <c r="G74" s="107"/>
      <c r="H74" s="275"/>
      <c r="I74" s="275"/>
      <c r="J74" s="107"/>
      <c r="K74" s="275"/>
      <c r="L74" s="275"/>
      <c r="M74" s="107"/>
      <c r="N74" s="275"/>
      <c r="O74" s="275"/>
      <c r="P74" s="107"/>
      <c r="Q74" s="275"/>
      <c r="R74" s="275"/>
      <c r="S74" s="107"/>
      <c r="T74" s="275"/>
      <c r="U74" s="275"/>
      <c r="V74" s="107"/>
      <c r="W74" s="275"/>
      <c r="X74" s="275"/>
      <c r="Y74" s="107"/>
      <c r="Z74" s="107"/>
      <c r="AA74" s="107"/>
    </row>
    <row r="75" spans="1:27" s="42" customFormat="1" ht="28.5" x14ac:dyDescent="0.2">
      <c r="A75" s="289" t="s">
        <v>279</v>
      </c>
      <c r="B75" s="272"/>
      <c r="C75" s="273"/>
      <c r="D75" s="107">
        <f>B75*C75</f>
        <v>0</v>
      </c>
      <c r="E75" s="272"/>
      <c r="F75" s="273"/>
      <c r="G75" s="107">
        <f>E75*F75</f>
        <v>0</v>
      </c>
      <c r="H75" s="272"/>
      <c r="I75" s="273"/>
      <c r="J75" s="107">
        <f>H75*I75</f>
        <v>0</v>
      </c>
      <c r="K75" s="272"/>
      <c r="L75" s="273"/>
      <c r="M75" s="107">
        <f>K75*L75</f>
        <v>0</v>
      </c>
      <c r="N75" s="272"/>
      <c r="O75" s="273"/>
      <c r="P75" s="107">
        <f>N75*O75</f>
        <v>0</v>
      </c>
      <c r="Q75" s="272"/>
      <c r="R75" s="273"/>
      <c r="S75" s="107">
        <f>Q75*R75</f>
        <v>0</v>
      </c>
      <c r="T75" s="272"/>
      <c r="U75" s="273"/>
      <c r="V75" s="107">
        <f>T75*U75</f>
        <v>0</v>
      </c>
      <c r="W75" s="272"/>
      <c r="X75" s="273"/>
      <c r="Y75" s="107">
        <f>W75*X75</f>
        <v>0</v>
      </c>
      <c r="Z75" s="205">
        <f>B75+E75+H75+K75+N75+Q75+T75+W75</f>
        <v>0</v>
      </c>
      <c r="AA75" s="107">
        <f>D75+G75+J75+M75+P75+S75+V75+Y75</f>
        <v>0</v>
      </c>
    </row>
    <row r="76" spans="1:27" s="42" customFormat="1" x14ac:dyDescent="0.2">
      <c r="A76" s="202"/>
      <c r="B76" s="277"/>
      <c r="C76" s="275"/>
      <c r="D76" s="107"/>
      <c r="E76" s="275"/>
      <c r="F76" s="275"/>
      <c r="G76" s="107"/>
      <c r="H76" s="275"/>
      <c r="I76" s="275"/>
      <c r="J76" s="107"/>
      <c r="K76" s="275"/>
      <c r="L76" s="275"/>
      <c r="M76" s="107"/>
      <c r="N76" s="275"/>
      <c r="O76" s="275"/>
      <c r="P76" s="107"/>
      <c r="Q76" s="275"/>
      <c r="R76" s="275"/>
      <c r="S76" s="107"/>
      <c r="T76" s="275"/>
      <c r="U76" s="275"/>
      <c r="V76" s="107"/>
      <c r="W76" s="275"/>
      <c r="X76" s="275"/>
      <c r="Y76" s="107"/>
      <c r="Z76" s="107"/>
      <c r="AA76" s="107"/>
    </row>
    <row r="77" spans="1:27" s="42" customFormat="1" ht="28.5" x14ac:dyDescent="0.2">
      <c r="A77" s="289" t="s">
        <v>279</v>
      </c>
      <c r="B77" s="272"/>
      <c r="C77" s="273"/>
      <c r="D77" s="107">
        <f>B77*C77</f>
        <v>0</v>
      </c>
      <c r="E77" s="272"/>
      <c r="F77" s="273"/>
      <c r="G77" s="107">
        <f>E77*F77</f>
        <v>0</v>
      </c>
      <c r="H77" s="272"/>
      <c r="I77" s="273"/>
      <c r="J77" s="107">
        <f>H77*I77</f>
        <v>0</v>
      </c>
      <c r="K77" s="272"/>
      <c r="L77" s="273"/>
      <c r="M77" s="107">
        <f>K77*L77</f>
        <v>0</v>
      </c>
      <c r="N77" s="272"/>
      <c r="O77" s="273"/>
      <c r="P77" s="107">
        <f>N77*O77</f>
        <v>0</v>
      </c>
      <c r="Q77" s="272"/>
      <c r="R77" s="273"/>
      <c r="S77" s="107">
        <f>Q77*R77</f>
        <v>0</v>
      </c>
      <c r="T77" s="272"/>
      <c r="U77" s="273"/>
      <c r="V77" s="107">
        <f>T77*U77</f>
        <v>0</v>
      </c>
      <c r="W77" s="272"/>
      <c r="X77" s="273"/>
      <c r="Y77" s="107">
        <f>W77*X77</f>
        <v>0</v>
      </c>
      <c r="Z77" s="205">
        <f>B77+E77+H77+K77+N77+Q77+T77+W77</f>
        <v>0</v>
      </c>
      <c r="AA77" s="107">
        <f>D77+G77+J77+M77+P77+S77+V77+Y77</f>
        <v>0</v>
      </c>
    </row>
    <row r="78" spans="1:27" s="42" customFormat="1" x14ac:dyDescent="0.2">
      <c r="A78" s="202"/>
      <c r="B78" s="277"/>
      <c r="C78" s="275"/>
      <c r="D78" s="107"/>
      <c r="E78" s="275"/>
      <c r="F78" s="275"/>
      <c r="G78" s="107"/>
      <c r="H78" s="275"/>
      <c r="I78" s="275"/>
      <c r="J78" s="107"/>
      <c r="K78" s="275"/>
      <c r="L78" s="275"/>
      <c r="M78" s="107"/>
      <c r="N78" s="275"/>
      <c r="O78" s="275"/>
      <c r="P78" s="107"/>
      <c r="Q78" s="275"/>
      <c r="R78" s="275"/>
      <c r="S78" s="107"/>
      <c r="T78" s="275"/>
      <c r="U78" s="275"/>
      <c r="V78" s="107"/>
      <c r="W78" s="275"/>
      <c r="X78" s="275"/>
      <c r="Y78" s="107"/>
      <c r="Z78" s="107"/>
      <c r="AA78" s="107"/>
    </row>
    <row r="79" spans="1:27" s="126" customFormat="1" ht="18" x14ac:dyDescent="0.25">
      <c r="A79" s="137" t="s">
        <v>16</v>
      </c>
      <c r="B79" s="280"/>
      <c r="C79" s="281"/>
      <c r="D79" s="138">
        <f>SUM(D14:D78)</f>
        <v>0</v>
      </c>
      <c r="E79" s="281"/>
      <c r="F79" s="281"/>
      <c r="G79" s="138">
        <f>SUM(G14:G78)</f>
        <v>0</v>
      </c>
      <c r="H79" s="281"/>
      <c r="I79" s="281"/>
      <c r="J79" s="138">
        <f>SUM(J14:J78)</f>
        <v>0</v>
      </c>
      <c r="K79" s="281"/>
      <c r="L79" s="281"/>
      <c r="M79" s="138">
        <f>SUM(M14:M78)</f>
        <v>0</v>
      </c>
      <c r="N79" s="281"/>
      <c r="O79" s="281"/>
      <c r="P79" s="138">
        <f>SUM(P14:P78)</f>
        <v>0</v>
      </c>
      <c r="Q79" s="281"/>
      <c r="R79" s="281"/>
      <c r="S79" s="138">
        <f>SUM(S14:S78)</f>
        <v>0</v>
      </c>
      <c r="T79" s="281"/>
      <c r="U79" s="281"/>
      <c r="V79" s="138">
        <f>SUM(V14:V78)</f>
        <v>0</v>
      </c>
      <c r="W79" s="138"/>
      <c r="X79" s="138"/>
      <c r="Y79" s="138">
        <f>SUM(Y14:Y78)</f>
        <v>0</v>
      </c>
      <c r="Z79" s="138"/>
      <c r="AA79" s="138">
        <f>SUM(AA14:AA78)</f>
        <v>0</v>
      </c>
    </row>
    <row r="80" spans="1:27" s="42" customFormat="1" x14ac:dyDescent="0.2">
      <c r="A80" s="139"/>
      <c r="B80" s="282"/>
      <c r="C80" s="283"/>
      <c r="D80" s="140"/>
      <c r="E80" s="283"/>
      <c r="F80" s="283"/>
      <c r="G80" s="140"/>
      <c r="H80" s="283"/>
      <c r="I80" s="283"/>
      <c r="J80" s="140"/>
      <c r="K80" s="283"/>
      <c r="L80" s="283"/>
      <c r="M80" s="140"/>
      <c r="N80" s="283"/>
      <c r="O80" s="283"/>
      <c r="P80" s="140"/>
      <c r="Q80" s="140"/>
      <c r="R80" s="140"/>
      <c r="S80" s="140"/>
      <c r="T80" s="140"/>
      <c r="U80" s="140"/>
      <c r="V80" s="140"/>
      <c r="W80" s="140"/>
      <c r="X80" s="140"/>
      <c r="Y80" s="140"/>
      <c r="Z80" s="140"/>
      <c r="AA80" s="140"/>
    </row>
    <row r="81" spans="1:30" s="126" customFormat="1" ht="18" x14ac:dyDescent="0.25">
      <c r="A81" s="141" t="s">
        <v>233</v>
      </c>
      <c r="B81" s="284"/>
      <c r="C81" s="285"/>
      <c r="D81" s="142"/>
      <c r="E81" s="285"/>
      <c r="F81" s="285"/>
      <c r="G81" s="142"/>
      <c r="H81" s="285"/>
      <c r="I81" s="285"/>
      <c r="J81" s="142"/>
      <c r="K81" s="285"/>
      <c r="L81" s="285"/>
      <c r="M81" s="142"/>
      <c r="N81" s="285"/>
      <c r="O81" s="285"/>
      <c r="P81" s="142"/>
      <c r="Q81" s="142"/>
      <c r="R81" s="399" t="s">
        <v>254</v>
      </c>
      <c r="S81" s="400"/>
      <c r="T81" s="400"/>
      <c r="U81" s="400"/>
      <c r="V81" s="400"/>
      <c r="W81" s="400"/>
      <c r="X81" s="400"/>
      <c r="Y81" s="400"/>
      <c r="Z81" s="400"/>
      <c r="AA81" s="401"/>
    </row>
    <row r="82" spans="1:30" x14ac:dyDescent="0.2">
      <c r="A82" s="34"/>
      <c r="B82" s="277"/>
      <c r="C82" s="275"/>
      <c r="D82" s="107"/>
      <c r="E82" s="275"/>
      <c r="F82" s="275"/>
      <c r="G82" s="107"/>
      <c r="H82" s="275"/>
      <c r="I82" s="275"/>
      <c r="J82" s="107"/>
      <c r="K82" s="275"/>
      <c r="L82" s="275"/>
      <c r="M82" s="107"/>
      <c r="N82" s="275"/>
      <c r="O82" s="275"/>
      <c r="P82" s="107"/>
      <c r="Q82" s="107"/>
      <c r="R82" s="107"/>
      <c r="S82" s="107"/>
      <c r="T82" s="275"/>
      <c r="U82" s="275"/>
      <c r="V82" s="107"/>
      <c r="W82" s="275"/>
      <c r="X82" s="275"/>
      <c r="Y82" s="107"/>
      <c r="Z82" s="107"/>
      <c r="AA82" s="107"/>
      <c r="AB82"/>
      <c r="AC82"/>
      <c r="AD82"/>
    </row>
    <row r="83" spans="1:30" x14ac:dyDescent="0.2">
      <c r="A83" s="198" t="s">
        <v>216</v>
      </c>
      <c r="B83" s="272"/>
      <c r="C83" s="273"/>
      <c r="D83" s="107">
        <f>B83*C83</f>
        <v>0</v>
      </c>
      <c r="E83" s="272"/>
      <c r="F83" s="273"/>
      <c r="G83" s="107">
        <f>E83*F83</f>
        <v>0</v>
      </c>
      <c r="H83" s="272"/>
      <c r="I83" s="273"/>
      <c r="J83" s="107">
        <f>H83*I83</f>
        <v>0</v>
      </c>
      <c r="K83" s="272"/>
      <c r="L83" s="273"/>
      <c r="M83" s="107">
        <f>K83*L83</f>
        <v>0</v>
      </c>
      <c r="N83" s="272"/>
      <c r="O83" s="273"/>
      <c r="P83" s="107">
        <f>N83*O83</f>
        <v>0</v>
      </c>
      <c r="Q83" s="272"/>
      <c r="R83" s="273"/>
      <c r="S83" s="107">
        <f>Q83*R83</f>
        <v>0</v>
      </c>
      <c r="T83" s="272"/>
      <c r="U83" s="273"/>
      <c r="V83" s="107">
        <f>T83*U83</f>
        <v>0</v>
      </c>
      <c r="W83" s="272"/>
      <c r="X83" s="273"/>
      <c r="Y83" s="107">
        <f>W83*X83</f>
        <v>0</v>
      </c>
      <c r="Z83" s="205">
        <f>B83+E83+H83+K83+N83+Q83+T83+W83</f>
        <v>0</v>
      </c>
      <c r="AA83" s="107">
        <f>D83+G83+J83+M83+P83+S83+V83+Y83</f>
        <v>0</v>
      </c>
      <c r="AB83"/>
      <c r="AC83"/>
      <c r="AD83"/>
    </row>
    <row r="84" spans="1:30" x14ac:dyDescent="0.2">
      <c r="A84" s="199"/>
      <c r="B84" s="277"/>
      <c r="C84" s="275"/>
      <c r="D84" s="107"/>
      <c r="E84" s="275"/>
      <c r="F84" s="275"/>
      <c r="G84" s="107"/>
      <c r="H84" s="275"/>
      <c r="I84" s="275"/>
      <c r="J84" s="107"/>
      <c r="K84" s="275"/>
      <c r="L84" s="275"/>
      <c r="M84" s="107"/>
      <c r="N84" s="275"/>
      <c r="O84" s="275"/>
      <c r="P84" s="107"/>
      <c r="Q84" s="275"/>
      <c r="R84" s="275"/>
      <c r="S84" s="107"/>
      <c r="T84" s="275"/>
      <c r="U84" s="275"/>
      <c r="V84" s="107"/>
      <c r="W84" s="275"/>
      <c r="X84" s="275"/>
      <c r="Y84" s="107"/>
      <c r="Z84" s="107"/>
      <c r="AA84" s="107"/>
      <c r="AB84"/>
      <c r="AC84"/>
      <c r="AD84"/>
    </row>
    <row r="85" spans="1:30" x14ac:dyDescent="0.2">
      <c r="A85" s="198" t="s">
        <v>11</v>
      </c>
      <c r="B85" s="272"/>
      <c r="C85" s="273"/>
      <c r="D85" s="107">
        <f>B85*C85</f>
        <v>0</v>
      </c>
      <c r="E85" s="272"/>
      <c r="F85" s="273"/>
      <c r="G85" s="107">
        <f>E85*F85</f>
        <v>0</v>
      </c>
      <c r="H85" s="272"/>
      <c r="I85" s="273"/>
      <c r="J85" s="107">
        <f>H85*I85</f>
        <v>0</v>
      </c>
      <c r="K85" s="272"/>
      <c r="L85" s="273"/>
      <c r="M85" s="107">
        <f>K85*L85</f>
        <v>0</v>
      </c>
      <c r="N85" s="272"/>
      <c r="O85" s="273"/>
      <c r="P85" s="107">
        <f>N85*O85</f>
        <v>0</v>
      </c>
      <c r="Q85" s="272"/>
      <c r="R85" s="273"/>
      <c r="S85" s="107">
        <f>Q85*R85</f>
        <v>0</v>
      </c>
      <c r="T85" s="272"/>
      <c r="U85" s="273"/>
      <c r="V85" s="107">
        <f>T85*U85</f>
        <v>0</v>
      </c>
      <c r="W85" s="272"/>
      <c r="X85" s="273"/>
      <c r="Y85" s="107">
        <f>W85*X85</f>
        <v>0</v>
      </c>
      <c r="Z85" s="205">
        <f>B85+E85+H85+K85+N85+Q85+T85+W85</f>
        <v>0</v>
      </c>
      <c r="AA85" s="107">
        <f>D85+G85+J85+M85+P85+S85+V85+Y85</f>
        <v>0</v>
      </c>
      <c r="AB85"/>
      <c r="AC85"/>
      <c r="AD85"/>
    </row>
    <row r="86" spans="1:30" x14ac:dyDescent="0.2">
      <c r="A86" s="200"/>
      <c r="B86" s="277"/>
      <c r="C86" s="275"/>
      <c r="D86" s="107"/>
      <c r="E86" s="275"/>
      <c r="F86" s="275"/>
      <c r="G86" s="107"/>
      <c r="H86" s="275"/>
      <c r="I86" s="275"/>
      <c r="J86" s="107"/>
      <c r="K86" s="275"/>
      <c r="L86" s="275"/>
      <c r="M86" s="107"/>
      <c r="N86" s="275"/>
      <c r="O86" s="275"/>
      <c r="P86" s="107"/>
      <c r="Q86" s="275"/>
      <c r="R86" s="275"/>
      <c r="S86" s="107"/>
      <c r="T86" s="275"/>
      <c r="U86" s="275"/>
      <c r="V86" s="107"/>
      <c r="W86" s="275"/>
      <c r="X86" s="275"/>
      <c r="Y86" s="107"/>
      <c r="Z86" s="107"/>
      <c r="AA86" s="107"/>
      <c r="AB86"/>
      <c r="AC86"/>
      <c r="AD86"/>
    </row>
    <row r="87" spans="1:30" x14ac:dyDescent="0.2">
      <c r="A87" s="198" t="s">
        <v>12</v>
      </c>
      <c r="B87" s="272"/>
      <c r="C87" s="273"/>
      <c r="D87" s="107">
        <f>B87*C87</f>
        <v>0</v>
      </c>
      <c r="E87" s="272"/>
      <c r="F87" s="273"/>
      <c r="G87" s="107">
        <f>E87*F87</f>
        <v>0</v>
      </c>
      <c r="H87" s="272"/>
      <c r="I87" s="273"/>
      <c r="J87" s="107">
        <f>H87*I87</f>
        <v>0</v>
      </c>
      <c r="K87" s="272"/>
      <c r="L87" s="273"/>
      <c r="M87" s="107">
        <f>K87*L87</f>
        <v>0</v>
      </c>
      <c r="N87" s="272"/>
      <c r="O87" s="273"/>
      <c r="P87" s="107">
        <f>N87*O87</f>
        <v>0</v>
      </c>
      <c r="Q87" s="272"/>
      <c r="R87" s="273"/>
      <c r="S87" s="107">
        <f>Q87*R87</f>
        <v>0</v>
      </c>
      <c r="T87" s="272"/>
      <c r="U87" s="273"/>
      <c r="V87" s="107">
        <f>T87*U87</f>
        <v>0</v>
      </c>
      <c r="W87" s="272"/>
      <c r="X87" s="273"/>
      <c r="Y87" s="107">
        <f>W87*X87</f>
        <v>0</v>
      </c>
      <c r="Z87" s="205">
        <f>B87+E87+H87+K87+N87+Q87+T87+W87</f>
        <v>0</v>
      </c>
      <c r="AA87" s="107">
        <f>D87+G87+J87+M87+P87+S87+V87+Y87</f>
        <v>0</v>
      </c>
      <c r="AB87"/>
      <c r="AC87"/>
      <c r="AD87"/>
    </row>
    <row r="88" spans="1:30" x14ac:dyDescent="0.2">
      <c r="A88" s="200"/>
      <c r="B88" s="277"/>
      <c r="C88" s="275"/>
      <c r="D88" s="107"/>
      <c r="E88" s="275"/>
      <c r="F88" s="275"/>
      <c r="G88" s="107"/>
      <c r="H88" s="275"/>
      <c r="I88" s="275"/>
      <c r="J88" s="107"/>
      <c r="K88" s="275"/>
      <c r="L88" s="275"/>
      <c r="M88" s="107"/>
      <c r="N88" s="275"/>
      <c r="O88" s="275"/>
      <c r="P88" s="107"/>
      <c r="Q88" s="275"/>
      <c r="R88" s="275"/>
      <c r="S88" s="107"/>
      <c r="T88" s="275"/>
      <c r="U88" s="275"/>
      <c r="V88" s="107"/>
      <c r="W88" s="275"/>
      <c r="X88" s="275"/>
      <c r="Y88" s="107"/>
      <c r="Z88" s="107"/>
      <c r="AA88" s="107"/>
      <c r="AB88"/>
      <c r="AC88"/>
      <c r="AD88"/>
    </row>
    <row r="89" spans="1:30" x14ac:dyDescent="0.2">
      <c r="A89" s="198" t="s">
        <v>217</v>
      </c>
      <c r="B89" s="272"/>
      <c r="C89" s="273"/>
      <c r="D89" s="107">
        <f>B89*C89</f>
        <v>0</v>
      </c>
      <c r="E89" s="272"/>
      <c r="F89" s="273"/>
      <c r="G89" s="107">
        <f>E89*F89</f>
        <v>0</v>
      </c>
      <c r="H89" s="272"/>
      <c r="I89" s="273"/>
      <c r="J89" s="107">
        <f>H89*I89</f>
        <v>0</v>
      </c>
      <c r="K89" s="272"/>
      <c r="L89" s="273"/>
      <c r="M89" s="107">
        <f>K89*L89</f>
        <v>0</v>
      </c>
      <c r="N89" s="272"/>
      <c r="O89" s="273"/>
      <c r="P89" s="107">
        <f>N89*O89</f>
        <v>0</v>
      </c>
      <c r="Q89" s="272"/>
      <c r="R89" s="273"/>
      <c r="S89" s="107">
        <f>Q89*R89</f>
        <v>0</v>
      </c>
      <c r="T89" s="272"/>
      <c r="U89" s="273"/>
      <c r="V89" s="107">
        <f>T89*U89</f>
        <v>0</v>
      </c>
      <c r="W89" s="272"/>
      <c r="X89" s="273"/>
      <c r="Y89" s="107">
        <f>W89*X89</f>
        <v>0</v>
      </c>
      <c r="Z89" s="205">
        <f>B89+E89+H89+K89+N89+Q89+T89+W89</f>
        <v>0</v>
      </c>
      <c r="AA89" s="107">
        <f>D89+G89+J89+M89+P89+S89+V89+Y89</f>
        <v>0</v>
      </c>
      <c r="AB89"/>
      <c r="AC89"/>
      <c r="AD89"/>
    </row>
    <row r="90" spans="1:30" x14ac:dyDescent="0.2">
      <c r="A90" s="200"/>
      <c r="B90" s="277"/>
      <c r="C90" s="275"/>
      <c r="D90" s="107"/>
      <c r="E90" s="275"/>
      <c r="F90" s="275"/>
      <c r="G90" s="107"/>
      <c r="H90" s="275"/>
      <c r="I90" s="275"/>
      <c r="J90" s="107"/>
      <c r="K90" s="275"/>
      <c r="L90" s="275"/>
      <c r="M90" s="107"/>
      <c r="N90" s="275"/>
      <c r="O90" s="275"/>
      <c r="P90" s="107"/>
      <c r="Q90" s="275"/>
      <c r="R90" s="275"/>
      <c r="S90" s="107"/>
      <c r="T90" s="275"/>
      <c r="U90" s="275"/>
      <c r="V90" s="107"/>
      <c r="W90" s="275"/>
      <c r="X90" s="275"/>
      <c r="Y90" s="107"/>
      <c r="Z90" s="107"/>
      <c r="AA90" s="107"/>
      <c r="AB90"/>
      <c r="AC90"/>
      <c r="AD90"/>
    </row>
    <row r="91" spans="1:30" x14ac:dyDescent="0.2">
      <c r="A91" s="198" t="s">
        <v>126</v>
      </c>
      <c r="B91" s="272"/>
      <c r="C91" s="273"/>
      <c r="D91" s="107">
        <f>B91*C91</f>
        <v>0</v>
      </c>
      <c r="E91" s="272"/>
      <c r="F91" s="273"/>
      <c r="G91" s="107">
        <f>E91*F91</f>
        <v>0</v>
      </c>
      <c r="H91" s="272"/>
      <c r="I91" s="273"/>
      <c r="J91" s="107">
        <f>H91*I91</f>
        <v>0</v>
      </c>
      <c r="K91" s="272"/>
      <c r="L91" s="273"/>
      <c r="M91" s="107">
        <f>K91*L91</f>
        <v>0</v>
      </c>
      <c r="N91" s="272"/>
      <c r="O91" s="273"/>
      <c r="P91" s="107">
        <f>N91*O91</f>
        <v>0</v>
      </c>
      <c r="Q91" s="272"/>
      <c r="R91" s="273"/>
      <c r="S91" s="107">
        <f>Q91*R91</f>
        <v>0</v>
      </c>
      <c r="T91" s="272"/>
      <c r="U91" s="273"/>
      <c r="V91" s="107">
        <f>T91*U91</f>
        <v>0</v>
      </c>
      <c r="W91" s="272"/>
      <c r="X91" s="273"/>
      <c r="Y91" s="107">
        <f>W91*X91</f>
        <v>0</v>
      </c>
      <c r="Z91" s="205">
        <f>B91+E91+H91+K91+N91+Q91+T91+W91</f>
        <v>0</v>
      </c>
      <c r="AA91" s="107">
        <f>D91+G91+J91+M91+P91+S91+V91+Y91</f>
        <v>0</v>
      </c>
      <c r="AB91"/>
      <c r="AC91"/>
      <c r="AD91"/>
    </row>
    <row r="92" spans="1:30" x14ac:dyDescent="0.2">
      <c r="A92" s="200"/>
      <c r="B92" s="277"/>
      <c r="C92" s="275"/>
      <c r="D92" s="107"/>
      <c r="E92" s="275"/>
      <c r="F92" s="275"/>
      <c r="G92" s="107"/>
      <c r="H92" s="275"/>
      <c r="I92" s="275"/>
      <c r="J92" s="107"/>
      <c r="K92" s="275"/>
      <c r="L92" s="275"/>
      <c r="M92" s="107"/>
      <c r="N92" s="275"/>
      <c r="O92" s="275"/>
      <c r="P92" s="107"/>
      <c r="Q92" s="275"/>
      <c r="R92" s="275"/>
      <c r="S92" s="107"/>
      <c r="T92" s="275"/>
      <c r="U92" s="275"/>
      <c r="V92" s="107"/>
      <c r="W92" s="275"/>
      <c r="X92" s="275"/>
      <c r="Y92" s="107"/>
      <c r="Z92" s="107"/>
      <c r="AA92" s="107"/>
      <c r="AB92"/>
      <c r="AC92"/>
      <c r="AD92"/>
    </row>
    <row r="93" spans="1:30" x14ac:dyDescent="0.2">
      <c r="A93" s="198" t="s">
        <v>219</v>
      </c>
      <c r="B93" s="272"/>
      <c r="C93" s="273"/>
      <c r="D93" s="107">
        <f>B93*C93</f>
        <v>0</v>
      </c>
      <c r="E93" s="272"/>
      <c r="F93" s="273"/>
      <c r="G93" s="107">
        <f>E93*F93</f>
        <v>0</v>
      </c>
      <c r="H93" s="272"/>
      <c r="I93" s="273"/>
      <c r="J93" s="107">
        <f>H93*I93</f>
        <v>0</v>
      </c>
      <c r="K93" s="272"/>
      <c r="L93" s="273"/>
      <c r="M93" s="107">
        <f>K93*L93</f>
        <v>0</v>
      </c>
      <c r="N93" s="272"/>
      <c r="O93" s="273"/>
      <c r="P93" s="107">
        <f>N93*O93</f>
        <v>0</v>
      </c>
      <c r="Q93" s="272"/>
      <c r="R93" s="273"/>
      <c r="S93" s="107">
        <f>Q93*R93</f>
        <v>0</v>
      </c>
      <c r="T93" s="272"/>
      <c r="U93" s="273"/>
      <c r="V93" s="107">
        <f>T93*U93</f>
        <v>0</v>
      </c>
      <c r="W93" s="272"/>
      <c r="X93" s="273"/>
      <c r="Y93" s="107">
        <f>W93*X93</f>
        <v>0</v>
      </c>
      <c r="Z93" s="205">
        <f>B93+E93+H93+K93+N93+Q93+T93+W93</f>
        <v>0</v>
      </c>
      <c r="AA93" s="107">
        <f>D93+G93+J93+M93+P93+S93+V93+Y93</f>
        <v>0</v>
      </c>
      <c r="AB93"/>
      <c r="AC93"/>
      <c r="AD93"/>
    </row>
    <row r="94" spans="1:30" x14ac:dyDescent="0.2">
      <c r="A94" s="200"/>
      <c r="B94" s="277"/>
      <c r="C94" s="275"/>
      <c r="D94" s="107"/>
      <c r="E94" s="275"/>
      <c r="F94" s="275"/>
      <c r="G94" s="107"/>
      <c r="H94" s="275"/>
      <c r="I94" s="275"/>
      <c r="J94" s="107"/>
      <c r="K94" s="275"/>
      <c r="L94" s="275"/>
      <c r="M94" s="107"/>
      <c r="N94" s="275"/>
      <c r="O94" s="275"/>
      <c r="P94" s="107"/>
      <c r="Q94" s="275"/>
      <c r="R94" s="275"/>
      <c r="S94" s="107"/>
      <c r="T94" s="275"/>
      <c r="U94" s="275"/>
      <c r="V94" s="107"/>
      <c r="W94" s="275"/>
      <c r="X94" s="275"/>
      <c r="Y94" s="107"/>
      <c r="Z94" s="107"/>
      <c r="AA94" s="107"/>
      <c r="AB94"/>
      <c r="AC94"/>
      <c r="AD94"/>
    </row>
    <row r="95" spans="1:30" ht="28.5" x14ac:dyDescent="0.2">
      <c r="A95" s="198" t="s">
        <v>218</v>
      </c>
      <c r="B95" s="272"/>
      <c r="C95" s="273"/>
      <c r="D95" s="107">
        <f>B95*C95</f>
        <v>0</v>
      </c>
      <c r="E95" s="272"/>
      <c r="F95" s="273"/>
      <c r="G95" s="107">
        <f>E95*F95</f>
        <v>0</v>
      </c>
      <c r="H95" s="272"/>
      <c r="I95" s="273"/>
      <c r="J95" s="107">
        <f>H95*I95</f>
        <v>0</v>
      </c>
      <c r="K95" s="272"/>
      <c r="L95" s="273"/>
      <c r="M95" s="107">
        <f>K95*L95</f>
        <v>0</v>
      </c>
      <c r="N95" s="272"/>
      <c r="O95" s="273"/>
      <c r="P95" s="107">
        <f>N95*O95</f>
        <v>0</v>
      </c>
      <c r="Q95" s="272"/>
      <c r="R95" s="273"/>
      <c r="S95" s="107">
        <f>Q95*R95</f>
        <v>0</v>
      </c>
      <c r="T95" s="272"/>
      <c r="U95" s="273"/>
      <c r="V95" s="107">
        <f>T95*U95</f>
        <v>0</v>
      </c>
      <c r="W95" s="272"/>
      <c r="X95" s="273"/>
      <c r="Y95" s="107">
        <f>W95*X95</f>
        <v>0</v>
      </c>
      <c r="Z95" s="205">
        <f>B95+E95+H95+K95+N95+Q95+T95+W95</f>
        <v>0</v>
      </c>
      <c r="AA95" s="107">
        <f>D95+G95+J95+M95+P95+S95+V95+Y95</f>
        <v>0</v>
      </c>
      <c r="AB95"/>
      <c r="AC95"/>
      <c r="AD95"/>
    </row>
    <row r="96" spans="1:30" x14ac:dyDescent="0.2">
      <c r="A96" s="200"/>
      <c r="B96" s="277"/>
      <c r="C96" s="275"/>
      <c r="D96" s="107"/>
      <c r="E96" s="275"/>
      <c r="F96" s="275"/>
      <c r="G96" s="107"/>
      <c r="H96" s="275"/>
      <c r="I96" s="275"/>
      <c r="J96" s="107"/>
      <c r="K96" s="275"/>
      <c r="L96" s="275"/>
      <c r="M96" s="107"/>
      <c r="N96" s="275"/>
      <c r="O96" s="275"/>
      <c r="P96" s="107"/>
      <c r="Q96" s="275"/>
      <c r="R96" s="275"/>
      <c r="S96" s="107"/>
      <c r="T96" s="275"/>
      <c r="U96" s="275"/>
      <c r="V96" s="107"/>
      <c r="W96" s="275"/>
      <c r="X96" s="275"/>
      <c r="Y96" s="107"/>
      <c r="Z96" s="107"/>
      <c r="AA96" s="107"/>
      <c r="AB96"/>
      <c r="AC96"/>
      <c r="AD96"/>
    </row>
    <row r="97" spans="1:30" ht="28.5" x14ac:dyDescent="0.2">
      <c r="A97" s="201" t="s">
        <v>220</v>
      </c>
      <c r="B97" s="272"/>
      <c r="C97" s="273"/>
      <c r="D97" s="107">
        <f>B97*C97</f>
        <v>0</v>
      </c>
      <c r="E97" s="272"/>
      <c r="F97" s="273"/>
      <c r="G97" s="107">
        <f>E97*F97</f>
        <v>0</v>
      </c>
      <c r="H97" s="272"/>
      <c r="I97" s="273"/>
      <c r="J97" s="107">
        <f>H97*I97</f>
        <v>0</v>
      </c>
      <c r="K97" s="272"/>
      <c r="L97" s="273"/>
      <c r="M97" s="107">
        <f>K97*L97</f>
        <v>0</v>
      </c>
      <c r="N97" s="272"/>
      <c r="O97" s="273"/>
      <c r="P97" s="107">
        <f>N97*O97</f>
        <v>0</v>
      </c>
      <c r="Q97" s="272"/>
      <c r="R97" s="273"/>
      <c r="S97" s="107">
        <f>Q97*R97</f>
        <v>0</v>
      </c>
      <c r="T97" s="272"/>
      <c r="U97" s="273"/>
      <c r="V97" s="107">
        <f>T97*U97</f>
        <v>0</v>
      </c>
      <c r="W97" s="272"/>
      <c r="X97" s="273"/>
      <c r="Y97" s="107">
        <f>W97*X97</f>
        <v>0</v>
      </c>
      <c r="Z97" s="205">
        <f>B97+E97+H97+K97+N97+Q97+T97+W97</f>
        <v>0</v>
      </c>
      <c r="AA97" s="107">
        <f>D97+G97+J97+M97+P97+S97+V97+Y97</f>
        <v>0</v>
      </c>
      <c r="AB97"/>
      <c r="AC97"/>
      <c r="AD97"/>
    </row>
    <row r="98" spans="1:30" x14ac:dyDescent="0.2">
      <c r="A98" s="200"/>
      <c r="B98" s="277"/>
      <c r="C98" s="275"/>
      <c r="D98" s="107"/>
      <c r="E98" s="275"/>
      <c r="F98" s="275"/>
      <c r="G98" s="107"/>
      <c r="H98" s="275"/>
      <c r="I98" s="275"/>
      <c r="J98" s="107"/>
      <c r="K98" s="275"/>
      <c r="L98" s="275"/>
      <c r="M98" s="107"/>
      <c r="N98" s="275"/>
      <c r="O98" s="275"/>
      <c r="P98" s="107"/>
      <c r="Q98" s="275"/>
      <c r="R98" s="275"/>
      <c r="S98" s="107"/>
      <c r="T98" s="275"/>
      <c r="U98" s="275"/>
      <c r="V98" s="107"/>
      <c r="W98" s="275"/>
      <c r="X98" s="275"/>
      <c r="Y98" s="107"/>
      <c r="Z98" s="107"/>
      <c r="AA98" s="107"/>
      <c r="AB98"/>
      <c r="AC98"/>
      <c r="AD98"/>
    </row>
    <row r="99" spans="1:30" x14ac:dyDescent="0.2">
      <c r="A99" s="201" t="s">
        <v>221</v>
      </c>
      <c r="B99" s="272"/>
      <c r="C99" s="273"/>
      <c r="D99" s="107">
        <f>B99*C99</f>
        <v>0</v>
      </c>
      <c r="E99" s="272"/>
      <c r="F99" s="273"/>
      <c r="G99" s="107">
        <f>E99*F99</f>
        <v>0</v>
      </c>
      <c r="H99" s="272"/>
      <c r="I99" s="273"/>
      <c r="J99" s="107">
        <f>H99*I99</f>
        <v>0</v>
      </c>
      <c r="K99" s="272"/>
      <c r="L99" s="273"/>
      <c r="M99" s="107">
        <f>K99*L99</f>
        <v>0</v>
      </c>
      <c r="N99" s="272"/>
      <c r="O99" s="273"/>
      <c r="P99" s="107">
        <f>N99*O99</f>
        <v>0</v>
      </c>
      <c r="Q99" s="272"/>
      <c r="R99" s="273"/>
      <c r="S99" s="107">
        <f>Q99*R99</f>
        <v>0</v>
      </c>
      <c r="T99" s="272"/>
      <c r="U99" s="273"/>
      <c r="V99" s="107">
        <f>T99*U99</f>
        <v>0</v>
      </c>
      <c r="W99" s="272"/>
      <c r="X99" s="273"/>
      <c r="Y99" s="107">
        <f>W99*X99</f>
        <v>0</v>
      </c>
      <c r="Z99" s="205">
        <f>B99+E99+H99+K99+N99+Q99+T99+W99</f>
        <v>0</v>
      </c>
      <c r="AA99" s="107">
        <f>D99+G99+J99+M99+P99+S99+V99+Y99</f>
        <v>0</v>
      </c>
      <c r="AB99"/>
      <c r="AC99"/>
      <c r="AD99"/>
    </row>
    <row r="100" spans="1:30" x14ac:dyDescent="0.2">
      <c r="A100" s="200"/>
      <c r="B100" s="277"/>
      <c r="C100" s="275"/>
      <c r="D100" s="107"/>
      <c r="E100" s="275"/>
      <c r="F100" s="275"/>
      <c r="G100" s="107"/>
      <c r="H100" s="275"/>
      <c r="I100" s="275"/>
      <c r="J100" s="107"/>
      <c r="K100" s="275"/>
      <c r="L100" s="275"/>
      <c r="M100" s="107"/>
      <c r="N100" s="275"/>
      <c r="O100" s="275"/>
      <c r="P100" s="107"/>
      <c r="Q100" s="275"/>
      <c r="R100" s="275"/>
      <c r="S100" s="107"/>
      <c r="T100" s="275"/>
      <c r="U100" s="275"/>
      <c r="V100" s="107"/>
      <c r="W100" s="275"/>
      <c r="X100" s="275"/>
      <c r="Y100" s="107"/>
      <c r="Z100" s="107"/>
      <c r="AA100" s="107"/>
      <c r="AB100"/>
      <c r="AC100"/>
      <c r="AD100"/>
    </row>
    <row r="101" spans="1:30" x14ac:dyDescent="0.2">
      <c r="A101" s="201" t="s">
        <v>222</v>
      </c>
      <c r="B101" s="272"/>
      <c r="C101" s="273"/>
      <c r="D101" s="107">
        <f>B101*C101</f>
        <v>0</v>
      </c>
      <c r="E101" s="272"/>
      <c r="F101" s="273"/>
      <c r="G101" s="107">
        <f>E101*F101</f>
        <v>0</v>
      </c>
      <c r="H101" s="272"/>
      <c r="I101" s="273"/>
      <c r="J101" s="107">
        <f>H101*I101</f>
        <v>0</v>
      </c>
      <c r="K101" s="272"/>
      <c r="L101" s="273"/>
      <c r="M101" s="107">
        <f>K101*L101</f>
        <v>0</v>
      </c>
      <c r="N101" s="272"/>
      <c r="O101" s="273"/>
      <c r="P101" s="107">
        <f>N101*O101</f>
        <v>0</v>
      </c>
      <c r="Q101" s="272"/>
      <c r="R101" s="273"/>
      <c r="S101" s="107">
        <f>Q101*R101</f>
        <v>0</v>
      </c>
      <c r="T101" s="272"/>
      <c r="U101" s="273"/>
      <c r="V101" s="107">
        <f>T101*U101</f>
        <v>0</v>
      </c>
      <c r="W101" s="272"/>
      <c r="X101" s="273"/>
      <c r="Y101" s="107">
        <f>W101*X101</f>
        <v>0</v>
      </c>
      <c r="Z101" s="205">
        <f>B101+E101+H101+K101+N101+Q101+T101+W101</f>
        <v>0</v>
      </c>
      <c r="AA101" s="107">
        <f>D101+G101+J101+M101+P101+S101+V101+Y101</f>
        <v>0</v>
      </c>
      <c r="AB101"/>
      <c r="AC101"/>
      <c r="AD101"/>
    </row>
    <row r="102" spans="1:30" x14ac:dyDescent="0.2">
      <c r="A102" s="200"/>
      <c r="B102" s="277"/>
      <c r="C102" s="275"/>
      <c r="D102" s="107"/>
      <c r="E102" s="275"/>
      <c r="F102" s="275"/>
      <c r="G102" s="107"/>
      <c r="H102" s="275"/>
      <c r="I102" s="275"/>
      <c r="J102" s="107"/>
      <c r="K102" s="275"/>
      <c r="L102" s="275"/>
      <c r="M102" s="107"/>
      <c r="N102" s="275"/>
      <c r="O102" s="275"/>
      <c r="P102" s="107"/>
      <c r="Q102" s="275"/>
      <c r="R102" s="275"/>
      <c r="S102" s="107"/>
      <c r="T102" s="275"/>
      <c r="U102" s="275"/>
      <c r="V102" s="107"/>
      <c r="W102" s="275"/>
      <c r="X102" s="275"/>
      <c r="Y102" s="107"/>
      <c r="Z102" s="107"/>
      <c r="AA102" s="107"/>
      <c r="AB102"/>
      <c r="AC102"/>
      <c r="AD102"/>
    </row>
    <row r="103" spans="1:30" x14ac:dyDescent="0.2">
      <c r="A103" s="201" t="s">
        <v>223</v>
      </c>
      <c r="B103" s="272"/>
      <c r="C103" s="273"/>
      <c r="D103" s="107">
        <f>B103*C103</f>
        <v>0</v>
      </c>
      <c r="E103" s="272"/>
      <c r="F103" s="273"/>
      <c r="G103" s="107">
        <f>E103*F103</f>
        <v>0</v>
      </c>
      <c r="H103" s="272"/>
      <c r="I103" s="273"/>
      <c r="J103" s="107">
        <f>H103*I103</f>
        <v>0</v>
      </c>
      <c r="K103" s="272"/>
      <c r="L103" s="273"/>
      <c r="M103" s="107">
        <f>K103*L103</f>
        <v>0</v>
      </c>
      <c r="N103" s="272"/>
      <c r="O103" s="273"/>
      <c r="P103" s="107">
        <f>N103*O103</f>
        <v>0</v>
      </c>
      <c r="Q103" s="272"/>
      <c r="R103" s="273"/>
      <c r="S103" s="107">
        <f>Q103*R103</f>
        <v>0</v>
      </c>
      <c r="T103" s="272"/>
      <c r="U103" s="273"/>
      <c r="V103" s="107">
        <f>T103*U103</f>
        <v>0</v>
      </c>
      <c r="W103" s="272"/>
      <c r="X103" s="273"/>
      <c r="Y103" s="107">
        <f>W103*X103</f>
        <v>0</v>
      </c>
      <c r="Z103" s="205">
        <f>B103+E103+H103+K103+N103+Q103+T103+W103</f>
        <v>0</v>
      </c>
      <c r="AA103" s="107">
        <f>D103+G103+J103+M103+P103+S103+V103+Y103</f>
        <v>0</v>
      </c>
      <c r="AB103"/>
      <c r="AC103"/>
      <c r="AD103"/>
    </row>
    <row r="104" spans="1:30" x14ac:dyDescent="0.2">
      <c r="A104" s="200"/>
      <c r="B104" s="278"/>
      <c r="C104" s="279"/>
      <c r="D104" s="123"/>
      <c r="E104" s="279"/>
      <c r="F104" s="279"/>
      <c r="G104" s="123"/>
      <c r="H104" s="279"/>
      <c r="I104" s="279"/>
      <c r="J104" s="123"/>
      <c r="K104" s="279"/>
      <c r="L104" s="279"/>
      <c r="M104" s="123"/>
      <c r="N104" s="279"/>
      <c r="O104" s="279"/>
      <c r="P104" s="123"/>
      <c r="Q104" s="279"/>
      <c r="R104" s="279"/>
      <c r="S104" s="123"/>
      <c r="T104" s="279"/>
      <c r="U104" s="279"/>
      <c r="V104" s="123"/>
      <c r="W104" s="279"/>
      <c r="X104" s="279"/>
      <c r="Y104" s="123"/>
      <c r="Z104" s="123"/>
      <c r="AA104" s="123"/>
      <c r="AB104"/>
      <c r="AC104"/>
      <c r="AD104"/>
    </row>
    <row r="105" spans="1:30" x14ac:dyDescent="0.2">
      <c r="A105" s="201" t="s">
        <v>224</v>
      </c>
      <c r="B105" s="272"/>
      <c r="C105" s="273"/>
      <c r="D105" s="107">
        <f>B105*C105</f>
        <v>0</v>
      </c>
      <c r="E105" s="272"/>
      <c r="F105" s="273"/>
      <c r="G105" s="107">
        <f>E105*F105</f>
        <v>0</v>
      </c>
      <c r="H105" s="272"/>
      <c r="I105" s="273"/>
      <c r="J105" s="107">
        <f>H105*I105</f>
        <v>0</v>
      </c>
      <c r="K105" s="272"/>
      <c r="L105" s="273"/>
      <c r="M105" s="107">
        <f>K105*L105</f>
        <v>0</v>
      </c>
      <c r="N105" s="272"/>
      <c r="O105" s="273"/>
      <c r="P105" s="107">
        <f>N105*O105</f>
        <v>0</v>
      </c>
      <c r="Q105" s="272"/>
      <c r="R105" s="273"/>
      <c r="S105" s="107">
        <f>Q105*R105</f>
        <v>0</v>
      </c>
      <c r="T105" s="272"/>
      <c r="U105" s="273"/>
      <c r="V105" s="107">
        <f>T105*U105</f>
        <v>0</v>
      </c>
      <c r="W105" s="272"/>
      <c r="X105" s="273"/>
      <c r="Y105" s="107">
        <f>W105*X105</f>
        <v>0</v>
      </c>
      <c r="Z105" s="205">
        <f>B105+E105+H105+K105+N105+Q105+T105+W105</f>
        <v>0</v>
      </c>
      <c r="AA105" s="107">
        <f>D105+G105+J105+M105+P105+S105+V105+Y105</f>
        <v>0</v>
      </c>
      <c r="AB105"/>
      <c r="AC105"/>
      <c r="AD105"/>
    </row>
    <row r="106" spans="1:30" x14ac:dyDescent="0.2">
      <c r="A106" s="200"/>
      <c r="B106" s="278"/>
      <c r="C106" s="279"/>
      <c r="D106" s="123"/>
      <c r="E106" s="279"/>
      <c r="F106" s="279"/>
      <c r="G106" s="123"/>
      <c r="H106" s="279"/>
      <c r="I106" s="279"/>
      <c r="J106" s="123"/>
      <c r="K106" s="279"/>
      <c r="L106" s="279"/>
      <c r="M106" s="123"/>
      <c r="N106" s="279"/>
      <c r="O106" s="279"/>
      <c r="P106" s="123"/>
      <c r="Q106" s="279"/>
      <c r="R106" s="279"/>
      <c r="S106" s="123"/>
      <c r="T106" s="279"/>
      <c r="U106" s="279"/>
      <c r="V106" s="123"/>
      <c r="W106" s="279"/>
      <c r="X106" s="279"/>
      <c r="Y106" s="123"/>
      <c r="Z106" s="123"/>
      <c r="AA106" s="123"/>
      <c r="AB106"/>
      <c r="AC106"/>
      <c r="AD106"/>
    </row>
    <row r="107" spans="1:30" x14ac:dyDescent="0.2">
      <c r="A107" s="201" t="s">
        <v>225</v>
      </c>
      <c r="B107" s="272"/>
      <c r="C107" s="273"/>
      <c r="D107" s="107">
        <f>B107*C107</f>
        <v>0</v>
      </c>
      <c r="E107" s="272"/>
      <c r="F107" s="273"/>
      <c r="G107" s="107">
        <f>E107*F107</f>
        <v>0</v>
      </c>
      <c r="H107" s="272"/>
      <c r="I107" s="273"/>
      <c r="J107" s="107">
        <f>H107*I107</f>
        <v>0</v>
      </c>
      <c r="K107" s="272"/>
      <c r="L107" s="273"/>
      <c r="M107" s="107">
        <f>K107*L107</f>
        <v>0</v>
      </c>
      <c r="N107" s="272"/>
      <c r="O107" s="273"/>
      <c r="P107" s="107">
        <f>N107*O107</f>
        <v>0</v>
      </c>
      <c r="Q107" s="272"/>
      <c r="R107" s="273"/>
      <c r="S107" s="107">
        <f>Q107*R107</f>
        <v>0</v>
      </c>
      <c r="T107" s="272"/>
      <c r="U107" s="273"/>
      <c r="V107" s="107">
        <f>T107*U107</f>
        <v>0</v>
      </c>
      <c r="W107" s="272"/>
      <c r="X107" s="273"/>
      <c r="Y107" s="107">
        <f>W107*X107</f>
        <v>0</v>
      </c>
      <c r="Z107" s="205">
        <f>B107+E107+H107+K107+N107+Q107+T107+W107</f>
        <v>0</v>
      </c>
      <c r="AA107" s="107">
        <f>D107+G107+J107+M107+P107+S107+V107+Y107</f>
        <v>0</v>
      </c>
      <c r="AB107"/>
      <c r="AC107"/>
      <c r="AD107"/>
    </row>
    <row r="108" spans="1:30" x14ac:dyDescent="0.2">
      <c r="A108" s="200"/>
      <c r="B108" s="278"/>
      <c r="C108" s="279"/>
      <c r="D108" s="123"/>
      <c r="E108" s="279"/>
      <c r="F108" s="279"/>
      <c r="G108" s="123"/>
      <c r="H108" s="279"/>
      <c r="I108" s="279"/>
      <c r="J108" s="123"/>
      <c r="K108" s="279"/>
      <c r="L108" s="279"/>
      <c r="M108" s="123"/>
      <c r="N108" s="279"/>
      <c r="O108" s="279"/>
      <c r="P108" s="123"/>
      <c r="Q108" s="279"/>
      <c r="R108" s="279"/>
      <c r="S108" s="123"/>
      <c r="T108" s="279"/>
      <c r="U108" s="279"/>
      <c r="V108" s="123"/>
      <c r="W108" s="279"/>
      <c r="X108" s="279"/>
      <c r="Y108" s="123"/>
      <c r="Z108" s="123"/>
      <c r="AA108" s="123"/>
      <c r="AB108"/>
      <c r="AC108"/>
      <c r="AD108"/>
    </row>
    <row r="109" spans="1:30" x14ac:dyDescent="0.2">
      <c r="A109" s="201" t="s">
        <v>226</v>
      </c>
      <c r="B109" s="272"/>
      <c r="C109" s="273"/>
      <c r="D109" s="107">
        <f>B109*C109</f>
        <v>0</v>
      </c>
      <c r="E109" s="272"/>
      <c r="F109" s="273"/>
      <c r="G109" s="107">
        <f>E109*F109</f>
        <v>0</v>
      </c>
      <c r="H109" s="272"/>
      <c r="I109" s="273"/>
      <c r="J109" s="107">
        <f>H109*I109</f>
        <v>0</v>
      </c>
      <c r="K109" s="272"/>
      <c r="L109" s="273"/>
      <c r="M109" s="107">
        <f>K109*L109</f>
        <v>0</v>
      </c>
      <c r="N109" s="272"/>
      <c r="O109" s="273"/>
      <c r="P109" s="107">
        <f>N109*O109</f>
        <v>0</v>
      </c>
      <c r="Q109" s="272"/>
      <c r="R109" s="273"/>
      <c r="S109" s="107">
        <f>Q109*R109</f>
        <v>0</v>
      </c>
      <c r="T109" s="272"/>
      <c r="U109" s="273"/>
      <c r="V109" s="107">
        <f>T109*U109</f>
        <v>0</v>
      </c>
      <c r="W109" s="272"/>
      <c r="X109" s="273"/>
      <c r="Y109" s="107">
        <f>W109*X109</f>
        <v>0</v>
      </c>
      <c r="Z109" s="205">
        <f>B109+E109+H109+K109+N109+Q109+T109+W109</f>
        <v>0</v>
      </c>
      <c r="AA109" s="107">
        <f>D109+G109+J109+M109+P109+S109+V109+Y109</f>
        <v>0</v>
      </c>
      <c r="AB109"/>
      <c r="AC109"/>
      <c r="AD109"/>
    </row>
    <row r="110" spans="1:30" x14ac:dyDescent="0.2">
      <c r="A110" s="200"/>
      <c r="B110" s="278"/>
      <c r="C110" s="279"/>
      <c r="D110" s="123"/>
      <c r="E110" s="279"/>
      <c r="F110" s="279"/>
      <c r="G110" s="123"/>
      <c r="H110" s="279"/>
      <c r="I110" s="279"/>
      <c r="J110" s="123"/>
      <c r="K110" s="279"/>
      <c r="L110" s="279"/>
      <c r="M110" s="123"/>
      <c r="N110" s="279"/>
      <c r="O110" s="279"/>
      <c r="P110" s="123"/>
      <c r="Q110" s="279"/>
      <c r="R110" s="279"/>
      <c r="S110" s="123"/>
      <c r="T110" s="279"/>
      <c r="U110" s="279"/>
      <c r="V110" s="123"/>
      <c r="W110" s="279"/>
      <c r="X110" s="279"/>
      <c r="Y110" s="123"/>
      <c r="Z110" s="123"/>
      <c r="AA110" s="123"/>
      <c r="AB110"/>
      <c r="AC110"/>
      <c r="AD110"/>
    </row>
    <row r="111" spans="1:30" x14ac:dyDescent="0.2">
      <c r="A111" s="201" t="s">
        <v>227</v>
      </c>
      <c r="B111" s="272"/>
      <c r="C111" s="273"/>
      <c r="D111" s="107">
        <f>B111*C111</f>
        <v>0</v>
      </c>
      <c r="E111" s="272"/>
      <c r="F111" s="273"/>
      <c r="G111" s="107">
        <f>E111*F111</f>
        <v>0</v>
      </c>
      <c r="H111" s="272"/>
      <c r="I111" s="273"/>
      <c r="J111" s="107">
        <f>H111*I111</f>
        <v>0</v>
      </c>
      <c r="K111" s="272"/>
      <c r="L111" s="273"/>
      <c r="M111" s="107">
        <f>K111*L111</f>
        <v>0</v>
      </c>
      <c r="N111" s="272"/>
      <c r="O111" s="273"/>
      <c r="P111" s="107">
        <f>N111*O111</f>
        <v>0</v>
      </c>
      <c r="Q111" s="272"/>
      <c r="R111" s="273"/>
      <c r="S111" s="107">
        <f>Q111*R111</f>
        <v>0</v>
      </c>
      <c r="T111" s="272"/>
      <c r="U111" s="273"/>
      <c r="V111" s="107">
        <f>T111*U111</f>
        <v>0</v>
      </c>
      <c r="W111" s="272"/>
      <c r="X111" s="273"/>
      <c r="Y111" s="107">
        <f>W111*X111</f>
        <v>0</v>
      </c>
      <c r="Z111" s="205">
        <f>B111+E111+H111+K111+N111+Q111+T111+W111</f>
        <v>0</v>
      </c>
      <c r="AA111" s="107">
        <f>D111+G111+J111+M111+P111+S111+V111+Y111</f>
        <v>0</v>
      </c>
      <c r="AB111"/>
      <c r="AC111"/>
      <c r="AD111"/>
    </row>
    <row r="112" spans="1:30" x14ac:dyDescent="0.2">
      <c r="A112" s="200"/>
      <c r="B112" s="278"/>
      <c r="C112" s="279"/>
      <c r="D112" s="123"/>
      <c r="E112" s="279"/>
      <c r="F112" s="279"/>
      <c r="G112" s="123"/>
      <c r="H112" s="279"/>
      <c r="I112" s="279"/>
      <c r="J112" s="123"/>
      <c r="K112" s="279"/>
      <c r="L112" s="279"/>
      <c r="M112" s="123"/>
      <c r="N112" s="279"/>
      <c r="O112" s="279"/>
      <c r="P112" s="123"/>
      <c r="Q112" s="279"/>
      <c r="R112" s="279"/>
      <c r="S112" s="123"/>
      <c r="T112" s="279"/>
      <c r="U112" s="279"/>
      <c r="V112" s="123"/>
      <c r="W112" s="279"/>
      <c r="X112" s="279"/>
      <c r="Y112" s="123"/>
      <c r="Z112" s="123"/>
      <c r="AA112" s="123"/>
      <c r="AB112"/>
      <c r="AC112"/>
      <c r="AD112"/>
    </row>
    <row r="113" spans="1:30" x14ac:dyDescent="0.2">
      <c r="A113" s="201" t="s">
        <v>228</v>
      </c>
      <c r="B113" s="272"/>
      <c r="C113" s="273"/>
      <c r="D113" s="107">
        <f>B113*C113</f>
        <v>0</v>
      </c>
      <c r="E113" s="272"/>
      <c r="F113" s="273"/>
      <c r="G113" s="107">
        <f>E113*F113</f>
        <v>0</v>
      </c>
      <c r="H113" s="272"/>
      <c r="I113" s="273"/>
      <c r="J113" s="107">
        <f>H113*I113</f>
        <v>0</v>
      </c>
      <c r="K113" s="272"/>
      <c r="L113" s="273"/>
      <c r="M113" s="107">
        <f>K113*L113</f>
        <v>0</v>
      </c>
      <c r="N113" s="272"/>
      <c r="O113" s="273"/>
      <c r="P113" s="107">
        <f>N113*O113</f>
        <v>0</v>
      </c>
      <c r="Q113" s="272"/>
      <c r="R113" s="273"/>
      <c r="S113" s="107">
        <f>Q113*R113</f>
        <v>0</v>
      </c>
      <c r="T113" s="272"/>
      <c r="U113" s="273"/>
      <c r="V113" s="107">
        <f>T113*U113</f>
        <v>0</v>
      </c>
      <c r="W113" s="272"/>
      <c r="X113" s="273"/>
      <c r="Y113" s="107">
        <f>W113*X113</f>
        <v>0</v>
      </c>
      <c r="Z113" s="205">
        <f>B113+E113+H113+K113+N113+Q113+T113+W113</f>
        <v>0</v>
      </c>
      <c r="AA113" s="107">
        <f>D113+G113+J113+M113+P113+S113+V113+Y113</f>
        <v>0</v>
      </c>
      <c r="AB113"/>
      <c r="AC113"/>
      <c r="AD113"/>
    </row>
    <row r="114" spans="1:30" x14ac:dyDescent="0.2">
      <c r="A114" s="200"/>
      <c r="B114" s="278"/>
      <c r="C114" s="279"/>
      <c r="D114" s="123"/>
      <c r="E114" s="279"/>
      <c r="F114" s="279"/>
      <c r="G114" s="123"/>
      <c r="H114" s="279"/>
      <c r="I114" s="279"/>
      <c r="J114" s="123"/>
      <c r="K114" s="279"/>
      <c r="L114" s="279"/>
      <c r="M114" s="123"/>
      <c r="N114" s="279"/>
      <c r="O114" s="279"/>
      <c r="P114" s="123"/>
      <c r="Q114" s="279"/>
      <c r="R114" s="279"/>
      <c r="S114" s="123"/>
      <c r="T114" s="279"/>
      <c r="U114" s="279"/>
      <c r="V114" s="123"/>
      <c r="W114" s="279"/>
      <c r="X114" s="279"/>
      <c r="Y114" s="123"/>
      <c r="Z114" s="123"/>
      <c r="AA114" s="123"/>
      <c r="AB114"/>
      <c r="AC114"/>
      <c r="AD114"/>
    </row>
    <row r="115" spans="1:30" x14ac:dyDescent="0.2">
      <c r="A115" s="201" t="s">
        <v>229</v>
      </c>
      <c r="B115" s="272"/>
      <c r="C115" s="273"/>
      <c r="D115" s="107">
        <f>B115*C115</f>
        <v>0</v>
      </c>
      <c r="E115" s="272"/>
      <c r="F115" s="273"/>
      <c r="G115" s="107">
        <f>E115*F115</f>
        <v>0</v>
      </c>
      <c r="H115" s="272"/>
      <c r="I115" s="273"/>
      <c r="J115" s="107">
        <f>H115*I115</f>
        <v>0</v>
      </c>
      <c r="K115" s="272"/>
      <c r="L115" s="273"/>
      <c r="M115" s="107">
        <f>K115*L115</f>
        <v>0</v>
      </c>
      <c r="N115" s="272"/>
      <c r="O115" s="273"/>
      <c r="P115" s="107">
        <f>N115*O115</f>
        <v>0</v>
      </c>
      <c r="Q115" s="272"/>
      <c r="R115" s="273"/>
      <c r="S115" s="107">
        <f>Q115*R115</f>
        <v>0</v>
      </c>
      <c r="T115" s="272"/>
      <c r="U115" s="273"/>
      <c r="V115" s="107">
        <f>T115*U115</f>
        <v>0</v>
      </c>
      <c r="W115" s="272"/>
      <c r="X115" s="273"/>
      <c r="Y115" s="107">
        <f>W115*X115</f>
        <v>0</v>
      </c>
      <c r="Z115" s="205">
        <f>B115+E115+H115+K115+N115+Q115+T115+W115</f>
        <v>0</v>
      </c>
      <c r="AA115" s="107">
        <f>D115+G115+J115+M115+P115+S115+V115+Y115</f>
        <v>0</v>
      </c>
      <c r="AB115"/>
      <c r="AC115"/>
      <c r="AD115"/>
    </row>
    <row r="116" spans="1:30" x14ac:dyDescent="0.2">
      <c r="A116" s="200"/>
      <c r="B116" s="278"/>
      <c r="C116" s="279"/>
      <c r="D116" s="123"/>
      <c r="E116" s="279"/>
      <c r="F116" s="279"/>
      <c r="G116" s="123"/>
      <c r="H116" s="279"/>
      <c r="I116" s="279"/>
      <c r="J116" s="123"/>
      <c r="K116" s="279"/>
      <c r="L116" s="279"/>
      <c r="M116" s="123"/>
      <c r="N116" s="279"/>
      <c r="O116" s="279"/>
      <c r="P116" s="123"/>
      <c r="Q116" s="279"/>
      <c r="R116" s="279"/>
      <c r="S116" s="123"/>
      <c r="T116" s="279"/>
      <c r="U116" s="279"/>
      <c r="V116" s="123"/>
      <c r="W116" s="279"/>
      <c r="X116" s="279"/>
      <c r="Y116" s="123"/>
      <c r="Z116" s="123"/>
      <c r="AA116" s="123"/>
      <c r="AB116"/>
      <c r="AC116"/>
      <c r="AD116"/>
    </row>
    <row r="117" spans="1:30" x14ac:dyDescent="0.2">
      <c r="A117" s="201" t="s">
        <v>230</v>
      </c>
      <c r="B117" s="272"/>
      <c r="C117" s="273"/>
      <c r="D117" s="107">
        <f>B117*C117</f>
        <v>0</v>
      </c>
      <c r="E117" s="272"/>
      <c r="F117" s="273"/>
      <c r="G117" s="107">
        <f>E117*F117</f>
        <v>0</v>
      </c>
      <c r="H117" s="272"/>
      <c r="I117" s="273"/>
      <c r="J117" s="107">
        <f>H117*I117</f>
        <v>0</v>
      </c>
      <c r="K117" s="272"/>
      <c r="L117" s="273"/>
      <c r="M117" s="107">
        <f>K117*L117</f>
        <v>0</v>
      </c>
      <c r="N117" s="272"/>
      <c r="O117" s="273"/>
      <c r="P117" s="107">
        <f>N117*O117</f>
        <v>0</v>
      </c>
      <c r="Q117" s="272"/>
      <c r="R117" s="273"/>
      <c r="S117" s="107">
        <f>Q117*R117</f>
        <v>0</v>
      </c>
      <c r="T117" s="272"/>
      <c r="U117" s="273"/>
      <c r="V117" s="107">
        <f>T117*U117</f>
        <v>0</v>
      </c>
      <c r="W117" s="272"/>
      <c r="X117" s="273"/>
      <c r="Y117" s="107">
        <f>W117*X117</f>
        <v>0</v>
      </c>
      <c r="Z117" s="205">
        <f>B117+E117+H117+K117+N117+Q117+T117+W117</f>
        <v>0</v>
      </c>
      <c r="AA117" s="107">
        <f>D117+G117+J117+M117+P117+S117+V117+Y117</f>
        <v>0</v>
      </c>
      <c r="AB117"/>
      <c r="AC117"/>
      <c r="AD117"/>
    </row>
    <row r="118" spans="1:30" x14ac:dyDescent="0.2">
      <c r="A118" s="200"/>
      <c r="B118" s="278"/>
      <c r="C118" s="279"/>
      <c r="D118" s="123"/>
      <c r="E118" s="279"/>
      <c r="F118" s="279"/>
      <c r="G118" s="123"/>
      <c r="H118" s="279"/>
      <c r="I118" s="279"/>
      <c r="J118" s="123"/>
      <c r="K118" s="279"/>
      <c r="L118" s="279"/>
      <c r="M118" s="123"/>
      <c r="N118" s="279"/>
      <c r="O118" s="279"/>
      <c r="P118" s="123"/>
      <c r="Q118" s="279"/>
      <c r="R118" s="279"/>
      <c r="S118" s="123"/>
      <c r="T118" s="279"/>
      <c r="U118" s="279"/>
      <c r="V118" s="123"/>
      <c r="W118" s="279"/>
      <c r="X118" s="279"/>
      <c r="Y118" s="123"/>
      <c r="Z118" s="123"/>
      <c r="AA118" s="123"/>
      <c r="AB118"/>
      <c r="AC118"/>
      <c r="AD118"/>
    </row>
    <row r="119" spans="1:30" x14ac:dyDescent="0.2">
      <c r="A119" s="201" t="s">
        <v>231</v>
      </c>
      <c r="B119" s="272"/>
      <c r="C119" s="273"/>
      <c r="D119" s="107">
        <f>B119*C119</f>
        <v>0</v>
      </c>
      <c r="E119" s="272"/>
      <c r="F119" s="273"/>
      <c r="G119" s="107">
        <f>E119*F119</f>
        <v>0</v>
      </c>
      <c r="H119" s="272"/>
      <c r="I119" s="273"/>
      <c r="J119" s="107">
        <f>H119*I119</f>
        <v>0</v>
      </c>
      <c r="K119" s="272"/>
      <c r="L119" s="273"/>
      <c r="M119" s="107">
        <f>K119*L119</f>
        <v>0</v>
      </c>
      <c r="N119" s="272"/>
      <c r="O119" s="273"/>
      <c r="P119" s="107">
        <f>N119*O119</f>
        <v>0</v>
      </c>
      <c r="Q119" s="272"/>
      <c r="R119" s="273"/>
      <c r="S119" s="107">
        <f>Q119*R119</f>
        <v>0</v>
      </c>
      <c r="T119" s="272"/>
      <c r="U119" s="273"/>
      <c r="V119" s="107">
        <f>T119*U119</f>
        <v>0</v>
      </c>
      <c r="W119" s="272"/>
      <c r="X119" s="273"/>
      <c r="Y119" s="107">
        <f>W119*X119</f>
        <v>0</v>
      </c>
      <c r="Z119" s="205">
        <f>B119+E119+H119+K119+N119+Q119+T119+W119</f>
        <v>0</v>
      </c>
      <c r="AA119" s="107">
        <f>D119+G119+J119+M119+P119+S119+V119+Y119</f>
        <v>0</v>
      </c>
      <c r="AB119"/>
      <c r="AC119"/>
      <c r="AD119"/>
    </row>
    <row r="120" spans="1:30" x14ac:dyDescent="0.2">
      <c r="A120" s="200"/>
      <c r="B120" s="278"/>
      <c r="C120" s="279"/>
      <c r="D120" s="123"/>
      <c r="E120" s="279"/>
      <c r="F120" s="279"/>
      <c r="G120" s="123"/>
      <c r="H120" s="279"/>
      <c r="I120" s="279"/>
      <c r="J120" s="123"/>
      <c r="K120" s="279"/>
      <c r="L120" s="279"/>
      <c r="M120" s="123"/>
      <c r="N120" s="279"/>
      <c r="O120" s="279"/>
      <c r="P120" s="123"/>
      <c r="Q120" s="279"/>
      <c r="R120" s="279"/>
      <c r="S120" s="123"/>
      <c r="T120" s="279"/>
      <c r="U120" s="279"/>
      <c r="V120" s="123"/>
      <c r="W120" s="279"/>
      <c r="X120" s="279"/>
      <c r="Y120" s="123"/>
      <c r="Z120" s="123"/>
      <c r="AA120" s="123"/>
      <c r="AB120"/>
      <c r="AC120"/>
      <c r="AD120"/>
    </row>
    <row r="121" spans="1:30" x14ac:dyDescent="0.2">
      <c r="A121" s="198" t="s">
        <v>13</v>
      </c>
      <c r="B121" s="272"/>
      <c r="C121" s="273"/>
      <c r="D121" s="107">
        <f>B121*C121</f>
        <v>0</v>
      </c>
      <c r="E121" s="272"/>
      <c r="F121" s="273"/>
      <c r="G121" s="107">
        <f>E121*F121</f>
        <v>0</v>
      </c>
      <c r="H121" s="272"/>
      <c r="I121" s="273"/>
      <c r="J121" s="107">
        <f>H121*I121</f>
        <v>0</v>
      </c>
      <c r="K121" s="272"/>
      <c r="L121" s="273"/>
      <c r="M121" s="107">
        <f>K121*L121</f>
        <v>0</v>
      </c>
      <c r="N121" s="272"/>
      <c r="O121" s="273"/>
      <c r="P121" s="107">
        <f>N121*O121</f>
        <v>0</v>
      </c>
      <c r="Q121" s="272"/>
      <c r="R121" s="273"/>
      <c r="S121" s="107">
        <f>Q121*R121</f>
        <v>0</v>
      </c>
      <c r="T121" s="272"/>
      <c r="U121" s="273"/>
      <c r="V121" s="107">
        <f>T121*U121</f>
        <v>0</v>
      </c>
      <c r="W121" s="272"/>
      <c r="X121" s="273"/>
      <c r="Y121" s="107">
        <f>W121*X121</f>
        <v>0</v>
      </c>
      <c r="Z121" s="205">
        <f>B121+E121+H121+K121+N121+Q121+T121+W121</f>
        <v>0</v>
      </c>
      <c r="AA121" s="107">
        <f>D121+G121+J121+M121+P121+S121+V121+Y121</f>
        <v>0</v>
      </c>
      <c r="AB121"/>
      <c r="AC121"/>
      <c r="AD121"/>
    </row>
    <row r="122" spans="1:30" x14ac:dyDescent="0.2">
      <c r="A122" s="200"/>
      <c r="B122" s="278"/>
      <c r="C122" s="279"/>
      <c r="D122" s="123"/>
      <c r="E122" s="279"/>
      <c r="F122" s="279"/>
      <c r="G122" s="123"/>
      <c r="H122" s="279"/>
      <c r="I122" s="279"/>
      <c r="J122" s="123"/>
      <c r="K122" s="279"/>
      <c r="L122" s="279"/>
      <c r="M122" s="123"/>
      <c r="N122" s="279"/>
      <c r="O122" s="279"/>
      <c r="P122" s="123"/>
      <c r="Q122" s="279"/>
      <c r="R122" s="279"/>
      <c r="S122" s="123"/>
      <c r="T122" s="279"/>
      <c r="U122" s="279"/>
      <c r="V122" s="123"/>
      <c r="W122" s="279"/>
      <c r="X122" s="279"/>
      <c r="Y122" s="123"/>
      <c r="Z122" s="123"/>
      <c r="AA122" s="123"/>
      <c r="AB122"/>
      <c r="AC122"/>
      <c r="AD122"/>
    </row>
    <row r="123" spans="1:30" x14ac:dyDescent="0.2">
      <c r="A123" s="198" t="s">
        <v>14</v>
      </c>
      <c r="B123" s="272"/>
      <c r="C123" s="273"/>
      <c r="D123" s="107">
        <f>B123*C123</f>
        <v>0</v>
      </c>
      <c r="E123" s="272"/>
      <c r="F123" s="273"/>
      <c r="G123" s="107">
        <f>E123*F123</f>
        <v>0</v>
      </c>
      <c r="H123" s="272"/>
      <c r="I123" s="273"/>
      <c r="J123" s="107">
        <f>H123*I123</f>
        <v>0</v>
      </c>
      <c r="K123" s="272"/>
      <c r="L123" s="273"/>
      <c r="M123" s="107">
        <f>K123*L123</f>
        <v>0</v>
      </c>
      <c r="N123" s="272"/>
      <c r="O123" s="273"/>
      <c r="P123" s="107">
        <f>N123*O123</f>
        <v>0</v>
      </c>
      <c r="Q123" s="272"/>
      <c r="R123" s="273"/>
      <c r="S123" s="107">
        <f>Q123*R123</f>
        <v>0</v>
      </c>
      <c r="T123" s="272"/>
      <c r="U123" s="273"/>
      <c r="V123" s="107">
        <f>T123*U123</f>
        <v>0</v>
      </c>
      <c r="W123" s="272"/>
      <c r="X123" s="273"/>
      <c r="Y123" s="107">
        <f>W123*X123</f>
        <v>0</v>
      </c>
      <c r="Z123" s="205">
        <f>B123+E123+H123+K123+N123+Q123+T123+W123</f>
        <v>0</v>
      </c>
      <c r="AA123" s="107">
        <f>D123+G123+J123+M123+P123+S123+V123+Y123</f>
        <v>0</v>
      </c>
      <c r="AB123"/>
      <c r="AC123"/>
      <c r="AD123"/>
    </row>
    <row r="124" spans="1:30" x14ac:dyDescent="0.2">
      <c r="A124" s="200"/>
      <c r="B124" s="278"/>
      <c r="C124" s="279"/>
      <c r="D124" s="123"/>
      <c r="E124" s="279"/>
      <c r="F124" s="279"/>
      <c r="G124" s="123"/>
      <c r="H124" s="279"/>
      <c r="I124" s="279"/>
      <c r="J124" s="123"/>
      <c r="K124" s="279"/>
      <c r="L124" s="279"/>
      <c r="M124" s="123"/>
      <c r="N124" s="279"/>
      <c r="O124" s="279"/>
      <c r="P124" s="123"/>
      <c r="Q124" s="279"/>
      <c r="R124" s="279"/>
      <c r="S124" s="123"/>
      <c r="T124" s="279"/>
      <c r="U124" s="279"/>
      <c r="V124" s="123"/>
      <c r="W124" s="279"/>
      <c r="X124" s="279"/>
      <c r="Y124" s="123"/>
      <c r="Z124" s="123"/>
      <c r="AA124" s="123"/>
      <c r="AB124"/>
      <c r="AC124"/>
      <c r="AD124"/>
    </row>
    <row r="125" spans="1:30" ht="28.5" x14ac:dyDescent="0.2">
      <c r="A125" s="198" t="s">
        <v>15</v>
      </c>
      <c r="B125" s="272"/>
      <c r="C125" s="273"/>
      <c r="D125" s="107">
        <f>B125*C125</f>
        <v>0</v>
      </c>
      <c r="E125" s="272"/>
      <c r="F125" s="273"/>
      <c r="G125" s="107">
        <f>E125*F125</f>
        <v>0</v>
      </c>
      <c r="H125" s="272"/>
      <c r="I125" s="273"/>
      <c r="J125" s="107">
        <f>H125*I125</f>
        <v>0</v>
      </c>
      <c r="K125" s="272"/>
      <c r="L125" s="273"/>
      <c r="M125" s="107">
        <f>K125*L125</f>
        <v>0</v>
      </c>
      <c r="N125" s="272"/>
      <c r="O125" s="273"/>
      <c r="P125" s="107">
        <f>N125*O125</f>
        <v>0</v>
      </c>
      <c r="Q125" s="272"/>
      <c r="R125" s="273"/>
      <c r="S125" s="107">
        <f>Q125*R125</f>
        <v>0</v>
      </c>
      <c r="T125" s="272"/>
      <c r="U125" s="273"/>
      <c r="V125" s="107">
        <f>T125*U125</f>
        <v>0</v>
      </c>
      <c r="W125" s="272"/>
      <c r="X125" s="273"/>
      <c r="Y125" s="107">
        <f>W125*X125</f>
        <v>0</v>
      </c>
      <c r="Z125" s="205">
        <f>B125+E125+H125+K125+N125+Q125+T125+W125</f>
        <v>0</v>
      </c>
      <c r="AA125" s="107">
        <f>D125+G125+J125+M125+P125+S125+V125+Y125</f>
        <v>0</v>
      </c>
      <c r="AB125"/>
      <c r="AC125"/>
      <c r="AD125"/>
    </row>
    <row r="126" spans="1:30" x14ac:dyDescent="0.2">
      <c r="A126" s="200"/>
      <c r="B126" s="278"/>
      <c r="C126" s="279"/>
      <c r="D126" s="123"/>
      <c r="E126" s="279"/>
      <c r="F126" s="279"/>
      <c r="G126" s="123"/>
      <c r="H126" s="279"/>
      <c r="I126" s="279"/>
      <c r="J126" s="123"/>
      <c r="K126" s="279"/>
      <c r="L126" s="279"/>
      <c r="M126" s="123"/>
      <c r="N126" s="279"/>
      <c r="O126" s="279"/>
      <c r="P126" s="123"/>
      <c r="Q126" s="279"/>
      <c r="R126" s="279"/>
      <c r="S126" s="123"/>
      <c r="T126" s="279"/>
      <c r="U126" s="279"/>
      <c r="V126" s="123"/>
      <c r="W126" s="279"/>
      <c r="X126" s="279"/>
      <c r="Y126" s="123"/>
      <c r="Z126" s="123"/>
      <c r="AA126" s="123"/>
      <c r="AB126"/>
      <c r="AC126"/>
      <c r="AD126"/>
    </row>
    <row r="127" spans="1:30" ht="28.5" x14ac:dyDescent="0.2">
      <c r="A127" s="289" t="s">
        <v>279</v>
      </c>
      <c r="B127" s="272"/>
      <c r="C127" s="273"/>
      <c r="D127" s="107">
        <f>B127*C127</f>
        <v>0</v>
      </c>
      <c r="E127" s="272"/>
      <c r="F127" s="273"/>
      <c r="G127" s="107">
        <f>E127*F127</f>
        <v>0</v>
      </c>
      <c r="H127" s="272"/>
      <c r="I127" s="273"/>
      <c r="J127" s="107">
        <f>H127*I127</f>
        <v>0</v>
      </c>
      <c r="K127" s="272"/>
      <c r="L127" s="273"/>
      <c r="M127" s="107">
        <f>K127*L127</f>
        <v>0</v>
      </c>
      <c r="N127" s="272"/>
      <c r="O127" s="273"/>
      <c r="P127" s="107">
        <f>N127*O127</f>
        <v>0</v>
      </c>
      <c r="Q127" s="272"/>
      <c r="R127" s="273"/>
      <c r="S127" s="107">
        <f>Q127*R127</f>
        <v>0</v>
      </c>
      <c r="T127" s="272"/>
      <c r="U127" s="273"/>
      <c r="V127" s="107">
        <f>T127*U127</f>
        <v>0</v>
      </c>
      <c r="W127" s="272"/>
      <c r="X127" s="273"/>
      <c r="Y127" s="107">
        <f>W127*X127</f>
        <v>0</v>
      </c>
      <c r="Z127" s="205">
        <f>B127+E127+H127+K127+N127+Q127+T127+W127</f>
        <v>0</v>
      </c>
      <c r="AA127" s="107">
        <f t="shared" ref="AA127:AA147" si="0">D127+G127+J127+M127+P127+S127+V127+Y127</f>
        <v>0</v>
      </c>
      <c r="AB127"/>
      <c r="AC127"/>
      <c r="AD127"/>
    </row>
    <row r="128" spans="1:30" s="42" customFormat="1" x14ac:dyDescent="0.2">
      <c r="A128" s="202"/>
      <c r="B128" s="91"/>
      <c r="C128" s="107"/>
      <c r="D128" s="107"/>
      <c r="E128" s="275"/>
      <c r="F128" s="275"/>
      <c r="G128" s="107"/>
      <c r="H128" s="275"/>
      <c r="I128" s="275"/>
      <c r="J128" s="107"/>
      <c r="K128" s="275"/>
      <c r="L128" s="275"/>
      <c r="M128" s="107"/>
      <c r="N128" s="275"/>
      <c r="O128" s="275"/>
      <c r="P128" s="107"/>
      <c r="Q128" s="275"/>
      <c r="R128" s="275"/>
      <c r="S128" s="107"/>
      <c r="T128" s="275"/>
      <c r="U128" s="275"/>
      <c r="V128" s="107"/>
      <c r="W128" s="275"/>
      <c r="X128" s="275"/>
      <c r="Y128" s="107"/>
      <c r="Z128" s="107"/>
      <c r="AA128" s="105">
        <f t="shared" si="0"/>
        <v>0</v>
      </c>
    </row>
    <row r="129" spans="1:30" ht="28.5" x14ac:dyDescent="0.2">
      <c r="A129" s="289" t="s">
        <v>279</v>
      </c>
      <c r="B129" s="272"/>
      <c r="C129" s="273"/>
      <c r="D129" s="107">
        <f>B129*C129</f>
        <v>0</v>
      </c>
      <c r="E129" s="272"/>
      <c r="F129" s="273"/>
      <c r="G129" s="107">
        <f>E129*F129</f>
        <v>0</v>
      </c>
      <c r="H129" s="272"/>
      <c r="I129" s="273"/>
      <c r="J129" s="107">
        <f>H129*I129</f>
        <v>0</v>
      </c>
      <c r="K129" s="272"/>
      <c r="L129" s="273"/>
      <c r="M129" s="107">
        <f>K129*L129</f>
        <v>0</v>
      </c>
      <c r="N129" s="272"/>
      <c r="O129" s="273"/>
      <c r="P129" s="107">
        <f>N129*O129</f>
        <v>0</v>
      </c>
      <c r="Q129" s="272"/>
      <c r="R129" s="273"/>
      <c r="S129" s="107">
        <f>Q129*R129</f>
        <v>0</v>
      </c>
      <c r="T129" s="272"/>
      <c r="U129" s="273"/>
      <c r="V129" s="107">
        <f>T129*U129</f>
        <v>0</v>
      </c>
      <c r="W129" s="272"/>
      <c r="X129" s="273"/>
      <c r="Y129" s="107">
        <f>W129*X129</f>
        <v>0</v>
      </c>
      <c r="Z129" s="205">
        <f>B129+E129+H129+K129+N129+Q129+T129+W129</f>
        <v>0</v>
      </c>
      <c r="AA129" s="107">
        <f t="shared" si="0"/>
        <v>0</v>
      </c>
      <c r="AB129"/>
      <c r="AC129"/>
      <c r="AD129"/>
    </row>
    <row r="130" spans="1:30" s="42" customFormat="1" x14ac:dyDescent="0.2">
      <c r="A130" s="202"/>
      <c r="B130" s="91"/>
      <c r="C130" s="107"/>
      <c r="D130" s="107"/>
      <c r="E130" s="275"/>
      <c r="F130" s="275"/>
      <c r="G130" s="107"/>
      <c r="H130" s="275"/>
      <c r="I130" s="275"/>
      <c r="J130" s="107"/>
      <c r="K130" s="275"/>
      <c r="L130" s="275"/>
      <c r="M130" s="107"/>
      <c r="N130" s="275"/>
      <c r="O130" s="275"/>
      <c r="P130" s="107"/>
      <c r="Q130" s="275"/>
      <c r="R130" s="275"/>
      <c r="S130" s="107"/>
      <c r="T130" s="275"/>
      <c r="U130" s="275"/>
      <c r="V130" s="107"/>
      <c r="W130" s="275"/>
      <c r="X130" s="275"/>
      <c r="Y130" s="107"/>
      <c r="Z130" s="107"/>
      <c r="AA130" s="105">
        <f t="shared" si="0"/>
        <v>0</v>
      </c>
    </row>
    <row r="131" spans="1:30" ht="28.5" x14ac:dyDescent="0.2">
      <c r="A131" s="289" t="s">
        <v>279</v>
      </c>
      <c r="B131" s="272"/>
      <c r="C131" s="273"/>
      <c r="D131" s="107">
        <f>B131*C131</f>
        <v>0</v>
      </c>
      <c r="E131" s="272"/>
      <c r="F131" s="273"/>
      <c r="G131" s="107">
        <f>E131*F131</f>
        <v>0</v>
      </c>
      <c r="H131" s="272"/>
      <c r="I131" s="273"/>
      <c r="J131" s="107">
        <f>H131*I131</f>
        <v>0</v>
      </c>
      <c r="K131" s="272"/>
      <c r="L131" s="273"/>
      <c r="M131" s="107">
        <f>K131*L131</f>
        <v>0</v>
      </c>
      <c r="N131" s="272"/>
      <c r="O131" s="273"/>
      <c r="P131" s="107">
        <f>N131*O131</f>
        <v>0</v>
      </c>
      <c r="Q131" s="272"/>
      <c r="R131" s="273"/>
      <c r="S131" s="107">
        <f>Q131*R131</f>
        <v>0</v>
      </c>
      <c r="T131" s="272"/>
      <c r="U131" s="273"/>
      <c r="V131" s="107">
        <f>T131*U131</f>
        <v>0</v>
      </c>
      <c r="W131" s="272"/>
      <c r="X131" s="273"/>
      <c r="Y131" s="107">
        <f>W131*X131</f>
        <v>0</v>
      </c>
      <c r="Z131" s="205">
        <f>B131+E131+H131+K131+N131+Q131+T131+W131</f>
        <v>0</v>
      </c>
      <c r="AA131" s="107">
        <f t="shared" si="0"/>
        <v>0</v>
      </c>
      <c r="AB131"/>
      <c r="AC131"/>
      <c r="AD131"/>
    </row>
    <row r="132" spans="1:30" s="42" customFormat="1" x14ac:dyDescent="0.2">
      <c r="A132" s="202"/>
      <c r="B132" s="91"/>
      <c r="C132" s="107"/>
      <c r="D132" s="107"/>
      <c r="E132" s="275"/>
      <c r="F132" s="275"/>
      <c r="G132" s="107"/>
      <c r="H132" s="275"/>
      <c r="I132" s="275"/>
      <c r="J132" s="107"/>
      <c r="K132" s="275"/>
      <c r="L132" s="275"/>
      <c r="M132" s="107"/>
      <c r="N132" s="275"/>
      <c r="O132" s="275"/>
      <c r="P132" s="107"/>
      <c r="Q132" s="275"/>
      <c r="R132" s="275"/>
      <c r="S132" s="107"/>
      <c r="T132" s="275"/>
      <c r="U132" s="275"/>
      <c r="V132" s="107"/>
      <c r="W132" s="275"/>
      <c r="X132" s="275"/>
      <c r="Y132" s="107"/>
      <c r="Z132" s="107"/>
      <c r="AA132" s="105">
        <f t="shared" si="0"/>
        <v>0</v>
      </c>
    </row>
    <row r="133" spans="1:30" ht="28.5" x14ac:dyDescent="0.2">
      <c r="A133" s="289" t="s">
        <v>279</v>
      </c>
      <c r="B133" s="272"/>
      <c r="C133" s="273"/>
      <c r="D133" s="107">
        <f>B133*C133</f>
        <v>0</v>
      </c>
      <c r="E133" s="272"/>
      <c r="F133" s="273"/>
      <c r="G133" s="107">
        <f>E133*F133</f>
        <v>0</v>
      </c>
      <c r="H133" s="272"/>
      <c r="I133" s="273"/>
      <c r="J133" s="107">
        <f>H133*I133</f>
        <v>0</v>
      </c>
      <c r="K133" s="272"/>
      <c r="L133" s="273"/>
      <c r="M133" s="107">
        <f>K133*L133</f>
        <v>0</v>
      </c>
      <c r="N133" s="272"/>
      <c r="O133" s="273"/>
      <c r="P133" s="107">
        <f>N133*O133</f>
        <v>0</v>
      </c>
      <c r="Q133" s="272"/>
      <c r="R133" s="273"/>
      <c r="S133" s="107">
        <f>Q133*R133</f>
        <v>0</v>
      </c>
      <c r="T133" s="272"/>
      <c r="U133" s="273"/>
      <c r="V133" s="107">
        <f>T133*U133</f>
        <v>0</v>
      </c>
      <c r="W133" s="272"/>
      <c r="X133" s="273"/>
      <c r="Y133" s="107">
        <f>W133*X133</f>
        <v>0</v>
      </c>
      <c r="Z133" s="205">
        <f>B133+E133+H133+K133+N133+Q133+T133+W133</f>
        <v>0</v>
      </c>
      <c r="AA133" s="107">
        <f t="shared" si="0"/>
        <v>0</v>
      </c>
      <c r="AB133"/>
      <c r="AC133"/>
      <c r="AD133"/>
    </row>
    <row r="134" spans="1:30" s="42" customFormat="1" x14ac:dyDescent="0.2">
      <c r="A134" s="202"/>
      <c r="B134" s="91"/>
      <c r="C134" s="107"/>
      <c r="D134" s="107"/>
      <c r="E134" s="275"/>
      <c r="F134" s="275"/>
      <c r="G134" s="107"/>
      <c r="H134" s="275"/>
      <c r="I134" s="275"/>
      <c r="J134" s="107"/>
      <c r="K134" s="275"/>
      <c r="L134" s="275"/>
      <c r="M134" s="107"/>
      <c r="N134" s="275"/>
      <c r="O134" s="275"/>
      <c r="P134" s="107"/>
      <c r="Q134" s="275"/>
      <c r="R134" s="275"/>
      <c r="S134" s="107"/>
      <c r="T134" s="275"/>
      <c r="U134" s="275"/>
      <c r="V134" s="107"/>
      <c r="W134" s="275"/>
      <c r="X134" s="275"/>
      <c r="Y134" s="107"/>
      <c r="Z134" s="107"/>
      <c r="AA134" s="105">
        <f t="shared" si="0"/>
        <v>0</v>
      </c>
    </row>
    <row r="135" spans="1:30" ht="28.5" x14ac:dyDescent="0.2">
      <c r="A135" s="289" t="s">
        <v>279</v>
      </c>
      <c r="B135" s="272"/>
      <c r="C135" s="273"/>
      <c r="D135" s="107">
        <f>B135*C135</f>
        <v>0</v>
      </c>
      <c r="E135" s="272"/>
      <c r="F135" s="273"/>
      <c r="G135" s="107">
        <f>E135*F135</f>
        <v>0</v>
      </c>
      <c r="H135" s="272"/>
      <c r="I135" s="273"/>
      <c r="J135" s="107">
        <f>H135*I135</f>
        <v>0</v>
      </c>
      <c r="K135" s="272"/>
      <c r="L135" s="273"/>
      <c r="M135" s="107">
        <f>K135*L135</f>
        <v>0</v>
      </c>
      <c r="N135" s="272"/>
      <c r="O135" s="273"/>
      <c r="P135" s="107">
        <f>N135*O135</f>
        <v>0</v>
      </c>
      <c r="Q135" s="272"/>
      <c r="R135" s="273"/>
      <c r="S135" s="107">
        <f>Q135*R135</f>
        <v>0</v>
      </c>
      <c r="T135" s="272"/>
      <c r="U135" s="273"/>
      <c r="V135" s="107">
        <f>T135*U135</f>
        <v>0</v>
      </c>
      <c r="W135" s="272"/>
      <c r="X135" s="273"/>
      <c r="Y135" s="107">
        <f>W135*X135</f>
        <v>0</v>
      </c>
      <c r="Z135" s="205">
        <f>B135+E135+H135+K135+N135+Q135+T135+W135</f>
        <v>0</v>
      </c>
      <c r="AA135" s="107">
        <f t="shared" si="0"/>
        <v>0</v>
      </c>
      <c r="AB135"/>
      <c r="AC135"/>
      <c r="AD135"/>
    </row>
    <row r="136" spans="1:30" s="42" customFormat="1" x14ac:dyDescent="0.2">
      <c r="A136" s="202"/>
      <c r="B136" s="91"/>
      <c r="C136" s="107"/>
      <c r="D136" s="107"/>
      <c r="E136" s="275"/>
      <c r="F136" s="275"/>
      <c r="G136" s="107"/>
      <c r="H136" s="275"/>
      <c r="I136" s="275"/>
      <c r="J136" s="107"/>
      <c r="K136" s="275"/>
      <c r="L136" s="275"/>
      <c r="M136" s="107"/>
      <c r="N136" s="275"/>
      <c r="O136" s="275"/>
      <c r="P136" s="107"/>
      <c r="Q136" s="275"/>
      <c r="R136" s="275"/>
      <c r="S136" s="107"/>
      <c r="T136" s="275"/>
      <c r="U136" s="275"/>
      <c r="V136" s="107"/>
      <c r="W136" s="275"/>
      <c r="X136" s="275"/>
      <c r="Y136" s="107"/>
      <c r="Z136" s="107"/>
      <c r="AA136" s="105">
        <f t="shared" si="0"/>
        <v>0</v>
      </c>
    </row>
    <row r="137" spans="1:30" ht="28.5" x14ac:dyDescent="0.2">
      <c r="A137" s="289" t="s">
        <v>279</v>
      </c>
      <c r="B137" s="272"/>
      <c r="C137" s="273"/>
      <c r="D137" s="107">
        <f>B137*C137</f>
        <v>0</v>
      </c>
      <c r="E137" s="272"/>
      <c r="F137" s="273"/>
      <c r="G137" s="107">
        <f>E137*F137</f>
        <v>0</v>
      </c>
      <c r="H137" s="272"/>
      <c r="I137" s="273"/>
      <c r="J137" s="107">
        <f>H137*I137</f>
        <v>0</v>
      </c>
      <c r="K137" s="272"/>
      <c r="L137" s="273"/>
      <c r="M137" s="107">
        <f>K137*L137</f>
        <v>0</v>
      </c>
      <c r="N137" s="272"/>
      <c r="O137" s="273"/>
      <c r="P137" s="107">
        <f>N137*O137</f>
        <v>0</v>
      </c>
      <c r="Q137" s="272"/>
      <c r="R137" s="273"/>
      <c r="S137" s="107">
        <f>Q137*R137</f>
        <v>0</v>
      </c>
      <c r="T137" s="272"/>
      <c r="U137" s="273"/>
      <c r="V137" s="107">
        <f>T137*U137</f>
        <v>0</v>
      </c>
      <c r="W137" s="272"/>
      <c r="X137" s="273"/>
      <c r="Y137" s="107">
        <f>W137*X137</f>
        <v>0</v>
      </c>
      <c r="Z137" s="205">
        <f>B137+E137+H137+K137+N137+Q137+T137+W137</f>
        <v>0</v>
      </c>
      <c r="AA137" s="107">
        <f t="shared" si="0"/>
        <v>0</v>
      </c>
      <c r="AB137"/>
      <c r="AC137"/>
      <c r="AD137"/>
    </row>
    <row r="138" spans="1:30" s="42" customFormat="1" x14ac:dyDescent="0.2">
      <c r="A138" s="202"/>
      <c r="B138" s="91"/>
      <c r="C138" s="107"/>
      <c r="D138" s="107"/>
      <c r="E138" s="275"/>
      <c r="F138" s="275"/>
      <c r="G138" s="107"/>
      <c r="H138" s="275"/>
      <c r="I138" s="275"/>
      <c r="J138" s="107"/>
      <c r="K138" s="275"/>
      <c r="L138" s="275"/>
      <c r="M138" s="107"/>
      <c r="N138" s="275"/>
      <c r="O138" s="275"/>
      <c r="P138" s="107"/>
      <c r="Q138" s="275"/>
      <c r="R138" s="275"/>
      <c r="S138" s="107"/>
      <c r="T138" s="275"/>
      <c r="U138" s="275"/>
      <c r="V138" s="107"/>
      <c r="W138" s="275"/>
      <c r="X138" s="275"/>
      <c r="Y138" s="107"/>
      <c r="Z138" s="107"/>
      <c r="AA138" s="105">
        <f t="shared" si="0"/>
        <v>0</v>
      </c>
    </row>
    <row r="139" spans="1:30" ht="28.5" x14ac:dyDescent="0.2">
      <c r="A139" s="289" t="s">
        <v>279</v>
      </c>
      <c r="B139" s="272"/>
      <c r="C139" s="273"/>
      <c r="D139" s="107">
        <f>B139*C139</f>
        <v>0</v>
      </c>
      <c r="E139" s="272"/>
      <c r="F139" s="273"/>
      <c r="G139" s="107">
        <f>E139*F139</f>
        <v>0</v>
      </c>
      <c r="H139" s="272"/>
      <c r="I139" s="273"/>
      <c r="J139" s="107">
        <f>H139*I139</f>
        <v>0</v>
      </c>
      <c r="K139" s="272"/>
      <c r="L139" s="273"/>
      <c r="M139" s="107">
        <f>K139*L139</f>
        <v>0</v>
      </c>
      <c r="N139" s="272"/>
      <c r="O139" s="273"/>
      <c r="P139" s="107">
        <f>N139*O139</f>
        <v>0</v>
      </c>
      <c r="Q139" s="272"/>
      <c r="R139" s="273"/>
      <c r="S139" s="107">
        <f>Q139*R139</f>
        <v>0</v>
      </c>
      <c r="T139" s="272"/>
      <c r="U139" s="273"/>
      <c r="V139" s="107">
        <f>T139*U139</f>
        <v>0</v>
      </c>
      <c r="W139" s="272"/>
      <c r="X139" s="273"/>
      <c r="Y139" s="107">
        <f>W139*X139</f>
        <v>0</v>
      </c>
      <c r="Z139" s="205">
        <f>B139+E139+H139+K139+N139+Q139+T139+W139</f>
        <v>0</v>
      </c>
      <c r="AA139" s="107">
        <f t="shared" si="0"/>
        <v>0</v>
      </c>
      <c r="AB139"/>
      <c r="AC139"/>
      <c r="AD139"/>
    </row>
    <row r="140" spans="1:30" s="42" customFormat="1" x14ac:dyDescent="0.2">
      <c r="A140" s="202"/>
      <c r="B140" s="91"/>
      <c r="C140" s="107"/>
      <c r="D140" s="107"/>
      <c r="E140" s="275"/>
      <c r="F140" s="275"/>
      <c r="G140" s="107"/>
      <c r="H140" s="275"/>
      <c r="I140" s="275"/>
      <c r="J140" s="107"/>
      <c r="K140" s="275"/>
      <c r="L140" s="275"/>
      <c r="M140" s="107"/>
      <c r="N140" s="275"/>
      <c r="O140" s="275"/>
      <c r="P140" s="107"/>
      <c r="Q140" s="275"/>
      <c r="R140" s="275"/>
      <c r="S140" s="107"/>
      <c r="T140" s="275"/>
      <c r="U140" s="275"/>
      <c r="V140" s="107"/>
      <c r="W140" s="275"/>
      <c r="X140" s="275"/>
      <c r="Y140" s="107"/>
      <c r="Z140" s="107"/>
      <c r="AA140" s="105">
        <f t="shared" si="0"/>
        <v>0</v>
      </c>
    </row>
    <row r="141" spans="1:30" ht="28.5" x14ac:dyDescent="0.2">
      <c r="A141" s="289" t="s">
        <v>279</v>
      </c>
      <c r="B141" s="272"/>
      <c r="C141" s="273"/>
      <c r="D141" s="107">
        <f>B141*C141</f>
        <v>0</v>
      </c>
      <c r="E141" s="272"/>
      <c r="F141" s="273"/>
      <c r="G141" s="107">
        <f>E141*F141</f>
        <v>0</v>
      </c>
      <c r="H141" s="272"/>
      <c r="I141" s="273"/>
      <c r="J141" s="107">
        <f>H141*I141</f>
        <v>0</v>
      </c>
      <c r="K141" s="272"/>
      <c r="L141" s="273"/>
      <c r="M141" s="107">
        <f>K141*L141</f>
        <v>0</v>
      </c>
      <c r="N141" s="272"/>
      <c r="O141" s="273"/>
      <c r="P141" s="107">
        <f>N141*O141</f>
        <v>0</v>
      </c>
      <c r="Q141" s="272"/>
      <c r="R141" s="273"/>
      <c r="S141" s="107">
        <f>Q141*R141</f>
        <v>0</v>
      </c>
      <c r="T141" s="272"/>
      <c r="U141" s="273"/>
      <c r="V141" s="107">
        <f>T141*U141</f>
        <v>0</v>
      </c>
      <c r="W141" s="272"/>
      <c r="X141" s="273"/>
      <c r="Y141" s="107">
        <f>W141*X141</f>
        <v>0</v>
      </c>
      <c r="Z141" s="205">
        <f>B141+E141+H141+K141+N141+Q141+T141+W141</f>
        <v>0</v>
      </c>
      <c r="AA141" s="107">
        <f t="shared" si="0"/>
        <v>0</v>
      </c>
      <c r="AB141"/>
      <c r="AC141"/>
      <c r="AD141"/>
    </row>
    <row r="142" spans="1:30" s="42" customFormat="1" x14ac:dyDescent="0.2">
      <c r="A142" s="202"/>
      <c r="B142" s="91"/>
      <c r="C142" s="107"/>
      <c r="D142" s="107"/>
      <c r="E142" s="275"/>
      <c r="F142" s="275"/>
      <c r="G142" s="107"/>
      <c r="H142" s="275"/>
      <c r="I142" s="275"/>
      <c r="J142" s="107"/>
      <c r="K142" s="275"/>
      <c r="L142" s="275"/>
      <c r="M142" s="107"/>
      <c r="N142" s="275"/>
      <c r="O142" s="275"/>
      <c r="P142" s="107"/>
      <c r="Q142" s="275"/>
      <c r="R142" s="275"/>
      <c r="S142" s="107"/>
      <c r="T142" s="275"/>
      <c r="U142" s="275"/>
      <c r="V142" s="107"/>
      <c r="W142" s="275"/>
      <c r="X142" s="275"/>
      <c r="Y142" s="107"/>
      <c r="Z142" s="107"/>
      <c r="AA142" s="105">
        <f t="shared" si="0"/>
        <v>0</v>
      </c>
    </row>
    <row r="143" spans="1:30" ht="28.5" x14ac:dyDescent="0.2">
      <c r="A143" s="289" t="s">
        <v>279</v>
      </c>
      <c r="B143" s="272"/>
      <c r="C143" s="273"/>
      <c r="D143" s="107">
        <f>B143*C143</f>
        <v>0</v>
      </c>
      <c r="E143" s="272"/>
      <c r="F143" s="273"/>
      <c r="G143" s="107">
        <f>E143*F143</f>
        <v>0</v>
      </c>
      <c r="H143" s="272"/>
      <c r="I143" s="273"/>
      <c r="J143" s="107">
        <f>H143*I143</f>
        <v>0</v>
      </c>
      <c r="K143" s="272"/>
      <c r="L143" s="273"/>
      <c r="M143" s="107">
        <f>K143*L143</f>
        <v>0</v>
      </c>
      <c r="N143" s="272"/>
      <c r="O143" s="273"/>
      <c r="P143" s="107">
        <f>N143*O143</f>
        <v>0</v>
      </c>
      <c r="Q143" s="272"/>
      <c r="R143" s="273"/>
      <c r="S143" s="107">
        <f>Q143*R143</f>
        <v>0</v>
      </c>
      <c r="T143" s="272"/>
      <c r="U143" s="273"/>
      <c r="V143" s="107">
        <f>T143*U143</f>
        <v>0</v>
      </c>
      <c r="W143" s="272"/>
      <c r="X143" s="273"/>
      <c r="Y143" s="107">
        <f>W143*X143</f>
        <v>0</v>
      </c>
      <c r="Z143" s="205">
        <f>B143+E143+H143+K143+N143+Q143+T143+W143</f>
        <v>0</v>
      </c>
      <c r="AA143" s="107">
        <f t="shared" si="0"/>
        <v>0</v>
      </c>
      <c r="AB143"/>
      <c r="AC143"/>
      <c r="AD143"/>
    </row>
    <row r="144" spans="1:30" s="42" customFormat="1" x14ac:dyDescent="0.2">
      <c r="A144" s="202"/>
      <c r="B144" s="91"/>
      <c r="C144" s="107"/>
      <c r="D144" s="107"/>
      <c r="E144" s="275"/>
      <c r="F144" s="275"/>
      <c r="G144" s="107"/>
      <c r="H144" s="275"/>
      <c r="I144" s="275"/>
      <c r="J144" s="107"/>
      <c r="K144" s="275"/>
      <c r="L144" s="275"/>
      <c r="M144" s="107"/>
      <c r="N144" s="275"/>
      <c r="O144" s="275"/>
      <c r="P144" s="107"/>
      <c r="Q144" s="275"/>
      <c r="R144" s="275"/>
      <c r="S144" s="107"/>
      <c r="T144" s="275"/>
      <c r="U144" s="275"/>
      <c r="V144" s="107"/>
      <c r="W144" s="275"/>
      <c r="X144" s="275"/>
      <c r="Y144" s="107"/>
      <c r="Z144" s="107"/>
      <c r="AA144" s="105">
        <f t="shared" si="0"/>
        <v>0</v>
      </c>
    </row>
    <row r="145" spans="1:30" ht="28.5" x14ac:dyDescent="0.2">
      <c r="A145" s="289" t="s">
        <v>279</v>
      </c>
      <c r="B145" s="272"/>
      <c r="C145" s="273"/>
      <c r="D145" s="107">
        <f>B145*C145</f>
        <v>0</v>
      </c>
      <c r="E145" s="272"/>
      <c r="F145" s="273"/>
      <c r="G145" s="107">
        <f>E145*F145</f>
        <v>0</v>
      </c>
      <c r="H145" s="272"/>
      <c r="I145" s="273"/>
      <c r="J145" s="107">
        <f>H145*I145</f>
        <v>0</v>
      </c>
      <c r="K145" s="272"/>
      <c r="L145" s="273"/>
      <c r="M145" s="107">
        <f>K145*L145</f>
        <v>0</v>
      </c>
      <c r="N145" s="272"/>
      <c r="O145" s="273"/>
      <c r="P145" s="107">
        <f>N145*O145</f>
        <v>0</v>
      </c>
      <c r="Q145" s="272"/>
      <c r="R145" s="273"/>
      <c r="S145" s="107">
        <f>Q145*R145</f>
        <v>0</v>
      </c>
      <c r="T145" s="272"/>
      <c r="U145" s="273"/>
      <c r="V145" s="107">
        <f>T145*U145</f>
        <v>0</v>
      </c>
      <c r="W145" s="272"/>
      <c r="X145" s="273"/>
      <c r="Y145" s="107">
        <f>W145*X145</f>
        <v>0</v>
      </c>
      <c r="Z145" s="205">
        <f>B145+E145+H145+K145+N145+Q145+T145+W145</f>
        <v>0</v>
      </c>
      <c r="AA145" s="107">
        <f t="shared" si="0"/>
        <v>0</v>
      </c>
      <c r="AB145"/>
      <c r="AC145"/>
      <c r="AD145"/>
    </row>
    <row r="146" spans="1:30" s="42" customFormat="1" x14ac:dyDescent="0.2">
      <c r="A146" s="202"/>
      <c r="B146" s="91"/>
      <c r="C146" s="107"/>
      <c r="D146" s="107"/>
      <c r="E146" s="275"/>
      <c r="F146" s="275"/>
      <c r="G146" s="107"/>
      <c r="H146" s="275"/>
      <c r="I146" s="275"/>
      <c r="J146" s="107"/>
      <c r="K146" s="275"/>
      <c r="L146" s="275"/>
      <c r="M146" s="107"/>
      <c r="N146" s="275"/>
      <c r="O146" s="275"/>
      <c r="P146" s="107"/>
      <c r="Q146" s="275"/>
      <c r="R146" s="275"/>
      <c r="S146" s="107"/>
      <c r="T146" s="275"/>
      <c r="U146" s="275"/>
      <c r="V146" s="107"/>
      <c r="W146" s="275"/>
      <c r="X146" s="275"/>
      <c r="Y146" s="107"/>
      <c r="Z146" s="107"/>
      <c r="AA146" s="105">
        <f t="shared" si="0"/>
        <v>0</v>
      </c>
    </row>
    <row r="147" spans="1:30" s="126" customFormat="1" ht="18" x14ac:dyDescent="0.25">
      <c r="A147" s="137" t="s">
        <v>18</v>
      </c>
      <c r="B147" s="137"/>
      <c r="C147" s="138"/>
      <c r="D147" s="138">
        <f>SUM(D82:D146)</f>
        <v>0</v>
      </c>
      <c r="E147" s="281"/>
      <c r="F147" s="281"/>
      <c r="G147" s="138">
        <f>SUM(G82:G146)</f>
        <v>0</v>
      </c>
      <c r="H147" s="281"/>
      <c r="I147" s="281"/>
      <c r="J147" s="138">
        <f>SUM(J82:J146)</f>
        <v>0</v>
      </c>
      <c r="K147" s="281"/>
      <c r="L147" s="281"/>
      <c r="M147" s="138">
        <f>SUM(M82:M146)</f>
        <v>0</v>
      </c>
      <c r="N147" s="281"/>
      <c r="O147" s="281"/>
      <c r="P147" s="138">
        <f>SUM(P82:P146)</f>
        <v>0</v>
      </c>
      <c r="Q147" s="281"/>
      <c r="R147" s="281"/>
      <c r="S147" s="138">
        <f>SUM(S82:S146)</f>
        <v>0</v>
      </c>
      <c r="T147" s="281"/>
      <c r="U147" s="281"/>
      <c r="V147" s="138">
        <f>SUM(V82:V146)</f>
        <v>0</v>
      </c>
      <c r="W147" s="138"/>
      <c r="X147" s="138"/>
      <c r="Y147" s="138">
        <f>SUM(Y82:Y146)</f>
        <v>0</v>
      </c>
      <c r="Z147" s="138"/>
      <c r="AA147" s="128">
        <f t="shared" si="0"/>
        <v>0</v>
      </c>
    </row>
    <row r="148" spans="1:30" s="127" customFormat="1" ht="18" x14ac:dyDescent="0.25">
      <c r="A148" s="143"/>
      <c r="B148" s="143"/>
      <c r="C148" s="144"/>
      <c r="D148" s="144"/>
      <c r="E148" s="286"/>
      <c r="F148" s="286"/>
      <c r="G148" s="144"/>
      <c r="H148" s="286"/>
      <c r="I148" s="286"/>
      <c r="J148" s="144"/>
      <c r="K148" s="286"/>
      <c r="L148" s="286"/>
      <c r="M148" s="144"/>
      <c r="N148" s="286"/>
      <c r="O148" s="286"/>
      <c r="P148" s="144"/>
      <c r="Q148" s="286"/>
      <c r="R148" s="286"/>
      <c r="S148" s="144"/>
      <c r="T148" s="286"/>
      <c r="U148" s="286"/>
      <c r="V148" s="144"/>
      <c r="W148" s="144"/>
      <c r="X148" s="144"/>
      <c r="Y148" s="144"/>
      <c r="Z148" s="144"/>
      <c r="AA148" s="144"/>
    </row>
    <row r="149" spans="1:30" s="126" customFormat="1" ht="18" x14ac:dyDescent="0.25">
      <c r="A149" s="145" t="s">
        <v>19</v>
      </c>
      <c r="B149" s="145"/>
      <c r="C149" s="146"/>
      <c r="D149" s="146">
        <f>D79+D147</f>
        <v>0</v>
      </c>
      <c r="E149" s="287"/>
      <c r="F149" s="287"/>
      <c r="G149" s="146">
        <f>G79+G147</f>
        <v>0</v>
      </c>
      <c r="H149" s="287"/>
      <c r="I149" s="287"/>
      <c r="J149" s="146">
        <f>J79+J147</f>
        <v>0</v>
      </c>
      <c r="K149" s="287"/>
      <c r="L149" s="287"/>
      <c r="M149" s="146">
        <f>M79+M147</f>
        <v>0</v>
      </c>
      <c r="N149" s="287"/>
      <c r="O149" s="287"/>
      <c r="P149" s="146">
        <f>P79+P147</f>
        <v>0</v>
      </c>
      <c r="Q149" s="287"/>
      <c r="R149" s="287"/>
      <c r="S149" s="146">
        <f>S79+S147</f>
        <v>0</v>
      </c>
      <c r="T149" s="287"/>
      <c r="U149" s="287"/>
      <c r="V149" s="146">
        <f>V79+V147</f>
        <v>0</v>
      </c>
      <c r="W149" s="146"/>
      <c r="X149" s="146"/>
      <c r="Y149" s="146">
        <f>Y79+Y147</f>
        <v>0</v>
      </c>
      <c r="Z149" s="146"/>
      <c r="AA149" s="129">
        <f>D149+G149+J149+M149+P149+S149+V149+Y149</f>
        <v>0</v>
      </c>
    </row>
    <row r="150" spans="1:30" x14ac:dyDescent="0.2">
      <c r="A150" s="10"/>
      <c r="B150" s="125"/>
      <c r="C150" s="10"/>
      <c r="D150" s="10"/>
      <c r="E150" s="10"/>
      <c r="F150" s="14"/>
      <c r="G150" s="15"/>
      <c r="H150" s="10"/>
      <c r="I150" s="15"/>
      <c r="J150" s="15"/>
      <c r="K150" s="10"/>
      <c r="L150" s="15"/>
      <c r="M150" s="15"/>
      <c r="N150" s="10"/>
      <c r="O150" s="15"/>
      <c r="P150" s="15"/>
      <c r="Q150" s="10"/>
      <c r="R150" s="15"/>
      <c r="S150" s="15"/>
      <c r="T150" s="10"/>
      <c r="U150" s="15"/>
      <c r="V150" s="15"/>
      <c r="W150" s="10"/>
      <c r="X150" s="15"/>
      <c r="Y150" s="15"/>
      <c r="Z150" s="15"/>
      <c r="AA150" s="15"/>
      <c r="AB150" s="15"/>
      <c r="AC150" s="15"/>
      <c r="AD150" s="16"/>
    </row>
    <row r="151" spans="1:30" x14ac:dyDescent="0.2">
      <c r="C151" s="17"/>
      <c r="D151" s="17"/>
      <c r="E151" s="17"/>
      <c r="F151" s="18"/>
      <c r="G151" s="19"/>
      <c r="H151" s="17"/>
      <c r="I151" s="19"/>
      <c r="J151" s="19"/>
      <c r="K151" s="17"/>
      <c r="L151" s="19"/>
      <c r="M151" s="19"/>
      <c r="N151" s="17"/>
      <c r="O151" s="19"/>
      <c r="P151" s="19"/>
      <c r="Q151" s="17"/>
      <c r="R151" s="19"/>
      <c r="S151" s="19"/>
      <c r="T151" s="17"/>
      <c r="U151" s="19"/>
      <c r="V151" s="19"/>
      <c r="W151" s="17"/>
      <c r="X151" s="19"/>
      <c r="Y151" s="19"/>
      <c r="Z151" s="19"/>
      <c r="AA151" s="19"/>
      <c r="AB151" s="19"/>
      <c r="AC151" s="19"/>
      <c r="AD151" s="16"/>
    </row>
    <row r="152" spans="1:30" x14ac:dyDescent="0.2">
      <c r="C152" s="20"/>
      <c r="D152" s="20"/>
      <c r="E152" s="20"/>
      <c r="F152" s="18"/>
      <c r="G152" s="19"/>
      <c r="H152" s="20"/>
      <c r="I152" s="19"/>
      <c r="J152" s="19"/>
      <c r="K152" s="20"/>
      <c r="L152" s="19"/>
      <c r="M152" s="19"/>
      <c r="N152" s="20"/>
      <c r="O152" s="19"/>
      <c r="P152" s="19"/>
      <c r="Q152" s="20"/>
      <c r="R152" s="19"/>
      <c r="S152" s="19"/>
      <c r="T152" s="20"/>
      <c r="U152" s="19"/>
      <c r="V152" s="19"/>
      <c r="W152" s="20"/>
      <c r="X152" s="19"/>
      <c r="Y152" s="19"/>
      <c r="Z152" s="19"/>
      <c r="AA152" s="19"/>
      <c r="AB152" s="19"/>
      <c r="AC152" s="19"/>
      <c r="AD152" s="16"/>
    </row>
    <row r="153" spans="1:30" x14ac:dyDescent="0.2">
      <c r="C153" s="20"/>
      <c r="D153" s="20"/>
      <c r="E153" s="20"/>
      <c r="F153" s="18"/>
      <c r="G153" s="19"/>
      <c r="H153" s="20"/>
      <c r="I153" s="19"/>
      <c r="J153" s="19"/>
      <c r="K153" s="20"/>
      <c r="L153" s="19"/>
      <c r="M153" s="19"/>
      <c r="N153" s="20"/>
      <c r="O153" s="19"/>
      <c r="P153" s="19"/>
      <c r="Q153" s="20"/>
      <c r="R153" s="19"/>
      <c r="S153" s="19"/>
      <c r="T153" s="20"/>
      <c r="U153" s="19"/>
      <c r="V153" s="19"/>
      <c r="W153" s="20"/>
      <c r="X153" s="19"/>
      <c r="Y153" s="19"/>
      <c r="Z153" s="19"/>
      <c r="AA153" s="19"/>
      <c r="AB153" s="19"/>
      <c r="AC153" s="19"/>
      <c r="AD153" s="16"/>
    </row>
  </sheetData>
  <sheetProtection algorithmName="SHA-512" hashValue="geFD2uV+RqJC6kOsT+znX3rnKz4qY7dJVeWYQjAndWXV3oA37inhvftEuksMzufKf0z9k79O1vOi9lC1E3Rhsg==" saltValue="Wt0shAfnWBhv5GKF013rAw==" spinCount="100000" sheet="1" objects="1" scenarios="1"/>
  <mergeCells count="5">
    <mergeCell ref="C4:L4"/>
    <mergeCell ref="M4:AA4"/>
    <mergeCell ref="B1:C1"/>
    <mergeCell ref="R13:AA13"/>
    <mergeCell ref="R81:AA81"/>
  </mergeCells>
  <printOptions gridLines="1"/>
  <pageMargins left="0.25" right="0.25" top="0.75" bottom="0.75" header="0.3" footer="0.3"/>
  <pageSetup paperSize="5" scale="63" fitToHeight="0" orientation="landscape" horizontalDpi="4294967294" verticalDpi="4294967294" r:id="rId1"/>
  <headerFooter>
    <oddHeader>&amp;C&amp;"Verdana,Bold"APPENDIX H
COST MATRIX</oddHeader>
    <oddFooter>&amp;LWorksheet: &amp;A&amp;RPage &amp;P of &amp;N</oddFooter>
  </headerFooter>
  <rowBreaks count="1" manualBreakCount="1">
    <brk id="80" max="16383" man="1"/>
  </rowBreaks>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4"/>
  <sheetViews>
    <sheetView zoomScale="60" zoomScaleNormal="60" workbookViewId="0">
      <selection activeCell="D12" sqref="D12"/>
    </sheetView>
  </sheetViews>
  <sheetFormatPr defaultRowHeight="14.25" x14ac:dyDescent="0.2"/>
  <cols>
    <col min="1" max="1" width="28.125" style="44" customWidth="1"/>
    <col min="2" max="2" width="22.125" style="45" customWidth="1"/>
    <col min="3" max="5" width="13.5" style="45" customWidth="1"/>
    <col min="6" max="10" width="13.5" style="11" customWidth="1"/>
    <col min="11" max="11" width="17.125" style="43" customWidth="1"/>
  </cols>
  <sheetData>
    <row r="1" spans="1:11" x14ac:dyDescent="0.2">
      <c r="A1" s="130" t="s">
        <v>22</v>
      </c>
      <c r="B1" s="385">
        <f>Instructions!B1</f>
        <v>6100034489</v>
      </c>
      <c r="C1" s="386"/>
      <c r="D1" s="209"/>
      <c r="E1" s="209"/>
      <c r="F1" s="210"/>
      <c r="G1" s="210"/>
      <c r="H1" s="210"/>
      <c r="I1" s="210"/>
      <c r="J1" s="210"/>
      <c r="K1" s="211"/>
    </row>
    <row r="2" spans="1:11" x14ac:dyDescent="0.2">
      <c r="A2" s="130" t="s">
        <v>31</v>
      </c>
      <c r="B2" s="95" t="str">
        <f>Instructions!B2</f>
        <v>Department of Labor and Industry Unemployment Compensation Benefits Modernization (UC Ben Mod)</v>
      </c>
      <c r="C2" s="131"/>
      <c r="D2" s="209"/>
      <c r="E2" s="209"/>
      <c r="F2" s="210"/>
      <c r="G2" s="210"/>
      <c r="H2" s="210"/>
      <c r="I2" s="210"/>
      <c r="J2" s="210"/>
      <c r="K2" s="211"/>
    </row>
    <row r="3" spans="1:11" x14ac:dyDescent="0.2">
      <c r="A3" s="130" t="s">
        <v>20</v>
      </c>
      <c r="B3" s="95">
        <f>Instructions!B3</f>
        <v>0</v>
      </c>
      <c r="C3" s="131"/>
      <c r="D3" s="209"/>
      <c r="E3" s="209"/>
      <c r="F3" s="210"/>
      <c r="G3" s="210"/>
      <c r="H3" s="210"/>
      <c r="I3" s="210"/>
      <c r="J3" s="210"/>
      <c r="K3" s="211"/>
    </row>
    <row r="4" spans="1:11" ht="15" x14ac:dyDescent="0.2">
      <c r="A4" s="49" t="s">
        <v>32</v>
      </c>
      <c r="B4" s="49"/>
      <c r="C4" s="402" t="s">
        <v>62</v>
      </c>
      <c r="D4" s="402"/>
      <c r="E4" s="402"/>
      <c r="F4" s="402"/>
      <c r="G4" s="402"/>
      <c r="H4" s="402"/>
      <c r="I4" s="402"/>
      <c r="J4" s="402"/>
      <c r="K4" s="55"/>
    </row>
    <row r="5" spans="1:11" ht="28.5" x14ac:dyDescent="0.2">
      <c r="A5" s="8" t="s">
        <v>33</v>
      </c>
      <c r="B5" s="8" t="s">
        <v>8</v>
      </c>
      <c r="C5" s="9" t="s">
        <v>57</v>
      </c>
      <c r="D5" s="9" t="s">
        <v>58</v>
      </c>
      <c r="E5" s="9" t="s">
        <v>59</v>
      </c>
      <c r="F5" s="9" t="s">
        <v>60</v>
      </c>
      <c r="G5" s="9" t="s">
        <v>61</v>
      </c>
      <c r="H5" s="9" t="s">
        <v>128</v>
      </c>
      <c r="I5" s="9" t="s">
        <v>129</v>
      </c>
      <c r="J5" s="9" t="s">
        <v>130</v>
      </c>
      <c r="K5" s="9" t="s">
        <v>73</v>
      </c>
    </row>
    <row r="6" spans="1:11" ht="18" x14ac:dyDescent="0.2">
      <c r="A6" s="148" t="s">
        <v>95</v>
      </c>
      <c r="B6" s="63"/>
      <c r="C6" s="64"/>
      <c r="D6" s="64"/>
      <c r="E6" s="64"/>
      <c r="F6" s="64"/>
      <c r="G6" s="64"/>
      <c r="H6" s="64"/>
      <c r="I6" s="64"/>
      <c r="J6" s="64"/>
      <c r="K6" s="55" t="s">
        <v>102</v>
      </c>
    </row>
    <row r="7" spans="1:11" ht="15" x14ac:dyDescent="0.2">
      <c r="A7" s="50" t="s">
        <v>65</v>
      </c>
      <c r="B7" s="60">
        <f t="shared" ref="B7:B10" si="0">SUM(C7:J7)</f>
        <v>0</v>
      </c>
      <c r="C7" s="288">
        <v>0</v>
      </c>
      <c r="D7" s="288">
        <v>0</v>
      </c>
      <c r="E7" s="288">
        <v>0</v>
      </c>
      <c r="F7" s="288">
        <v>0</v>
      </c>
      <c r="G7" s="288">
        <v>0</v>
      </c>
      <c r="H7" s="149">
        <v>0</v>
      </c>
      <c r="I7" s="149">
        <v>0</v>
      </c>
      <c r="J7" s="149">
        <v>0</v>
      </c>
      <c r="K7" s="55"/>
    </row>
    <row r="8" spans="1:11" ht="30" x14ac:dyDescent="0.2">
      <c r="A8" s="51" t="s">
        <v>96</v>
      </c>
      <c r="B8" s="60">
        <f t="shared" si="0"/>
        <v>0</v>
      </c>
      <c r="C8" s="288">
        <v>0</v>
      </c>
      <c r="D8" s="288">
        <v>0</v>
      </c>
      <c r="E8" s="288">
        <v>0</v>
      </c>
      <c r="F8" s="288">
        <v>0</v>
      </c>
      <c r="G8" s="288">
        <v>0</v>
      </c>
      <c r="H8" s="149">
        <v>0</v>
      </c>
      <c r="I8" s="149">
        <v>0</v>
      </c>
      <c r="J8" s="149">
        <v>0</v>
      </c>
      <c r="K8" s="55"/>
    </row>
    <row r="9" spans="1:11" ht="30" x14ac:dyDescent="0.2">
      <c r="A9" s="51" t="s">
        <v>66</v>
      </c>
      <c r="B9" s="60">
        <f t="shared" si="0"/>
        <v>0</v>
      </c>
      <c r="C9" s="288">
        <v>0</v>
      </c>
      <c r="D9" s="288">
        <v>0</v>
      </c>
      <c r="E9" s="288">
        <v>0</v>
      </c>
      <c r="F9" s="288">
        <v>0</v>
      </c>
      <c r="G9" s="288">
        <v>0</v>
      </c>
      <c r="H9" s="288">
        <v>0</v>
      </c>
      <c r="I9" s="288">
        <v>0</v>
      </c>
      <c r="J9" s="288">
        <v>0</v>
      </c>
      <c r="K9" s="55"/>
    </row>
    <row r="10" spans="1:11" ht="30" x14ac:dyDescent="0.2">
      <c r="A10" s="51" t="s">
        <v>74</v>
      </c>
      <c r="B10" s="60">
        <f t="shared" si="0"/>
        <v>0</v>
      </c>
      <c r="C10" s="288">
        <v>0</v>
      </c>
      <c r="D10" s="288">
        <v>0</v>
      </c>
      <c r="E10" s="288">
        <v>0</v>
      </c>
      <c r="F10" s="288">
        <v>0</v>
      </c>
      <c r="G10" s="288">
        <v>0</v>
      </c>
      <c r="H10" s="288">
        <v>0</v>
      </c>
      <c r="I10" s="288">
        <v>0</v>
      </c>
      <c r="J10" s="288">
        <v>0</v>
      </c>
      <c r="K10" s="55"/>
    </row>
    <row r="11" spans="1:11" ht="15" x14ac:dyDescent="0.2">
      <c r="A11" s="65"/>
      <c r="B11" s="63"/>
      <c r="C11" s="64"/>
      <c r="D11" s="64"/>
      <c r="E11" s="64"/>
      <c r="F11" s="64"/>
      <c r="G11" s="64"/>
      <c r="H11" s="64"/>
      <c r="I11" s="64"/>
      <c r="J11" s="64"/>
      <c r="K11" s="55"/>
    </row>
    <row r="12" spans="1:11" ht="15" x14ac:dyDescent="0.2">
      <c r="A12" s="52" t="s">
        <v>81</v>
      </c>
      <c r="B12" s="61">
        <f t="shared" ref="B12:J12" si="1">SUM(B6:B11)</f>
        <v>0</v>
      </c>
      <c r="C12" s="61">
        <f t="shared" si="1"/>
        <v>0</v>
      </c>
      <c r="D12" s="61">
        <f t="shared" si="1"/>
        <v>0</v>
      </c>
      <c r="E12" s="61">
        <f t="shared" si="1"/>
        <v>0</v>
      </c>
      <c r="F12" s="61">
        <f t="shared" si="1"/>
        <v>0</v>
      </c>
      <c r="G12" s="61">
        <f t="shared" si="1"/>
        <v>0</v>
      </c>
      <c r="H12" s="61">
        <f t="shared" si="1"/>
        <v>0</v>
      </c>
      <c r="I12" s="61">
        <f t="shared" si="1"/>
        <v>0</v>
      </c>
      <c r="J12" s="61">
        <f t="shared" si="1"/>
        <v>0</v>
      </c>
      <c r="K12" s="56"/>
    </row>
    <row r="13" spans="1:11" ht="18" x14ac:dyDescent="0.2">
      <c r="A13" s="148" t="s">
        <v>84</v>
      </c>
      <c r="B13" s="66"/>
      <c r="C13" s="67"/>
      <c r="D13" s="67"/>
      <c r="E13" s="67"/>
      <c r="F13" s="67"/>
      <c r="G13" s="67"/>
      <c r="H13" s="67"/>
      <c r="I13" s="67"/>
      <c r="J13" s="67"/>
      <c r="K13" s="55" t="s">
        <v>103</v>
      </c>
    </row>
    <row r="14" spans="1:11" ht="30" x14ac:dyDescent="0.2">
      <c r="A14" s="51" t="s">
        <v>75</v>
      </c>
      <c r="B14" s="60">
        <f t="shared" ref="B14:B21" si="2">SUM(C14:J14)</f>
        <v>0</v>
      </c>
      <c r="C14" s="288">
        <v>0</v>
      </c>
      <c r="D14" s="288">
        <v>0</v>
      </c>
      <c r="E14" s="288">
        <v>0</v>
      </c>
      <c r="F14" s="288">
        <v>0</v>
      </c>
      <c r="G14" s="288">
        <v>0</v>
      </c>
      <c r="H14" s="149">
        <v>0</v>
      </c>
      <c r="I14" s="149">
        <v>0</v>
      </c>
      <c r="J14" s="149">
        <v>0</v>
      </c>
      <c r="K14" s="55"/>
    </row>
    <row r="15" spans="1:11" ht="15" x14ac:dyDescent="0.2">
      <c r="A15" s="51" t="s">
        <v>76</v>
      </c>
      <c r="B15" s="60">
        <f t="shared" si="2"/>
        <v>0</v>
      </c>
      <c r="C15" s="288">
        <v>0</v>
      </c>
      <c r="D15" s="288">
        <v>0</v>
      </c>
      <c r="E15" s="288">
        <v>0</v>
      </c>
      <c r="F15" s="288">
        <v>0</v>
      </c>
      <c r="G15" s="288">
        <v>0</v>
      </c>
      <c r="H15" s="149">
        <v>0</v>
      </c>
      <c r="I15" s="149">
        <v>0</v>
      </c>
      <c r="J15" s="149">
        <v>0</v>
      </c>
      <c r="K15" s="55"/>
    </row>
    <row r="16" spans="1:11" ht="15" x14ac:dyDescent="0.2">
      <c r="A16" s="51" t="s">
        <v>77</v>
      </c>
      <c r="B16" s="60">
        <f t="shared" si="2"/>
        <v>0</v>
      </c>
      <c r="C16" s="288">
        <v>0</v>
      </c>
      <c r="D16" s="288">
        <v>0</v>
      </c>
      <c r="E16" s="288">
        <v>0</v>
      </c>
      <c r="F16" s="288">
        <v>0</v>
      </c>
      <c r="G16" s="288">
        <v>0</v>
      </c>
      <c r="H16" s="149">
        <v>0</v>
      </c>
      <c r="I16" s="149">
        <v>0</v>
      </c>
      <c r="J16" s="149">
        <v>0</v>
      </c>
      <c r="K16" s="55"/>
    </row>
    <row r="17" spans="1:11" ht="15" x14ac:dyDescent="0.2">
      <c r="A17" s="65"/>
      <c r="B17" s="66"/>
      <c r="C17" s="67"/>
      <c r="D17" s="67"/>
      <c r="E17" s="67"/>
      <c r="F17" s="67"/>
      <c r="G17" s="67"/>
      <c r="H17" s="67"/>
      <c r="I17" s="67"/>
      <c r="J17" s="67"/>
      <c r="K17" s="55"/>
    </row>
    <row r="18" spans="1:11" ht="15" x14ac:dyDescent="0.2">
      <c r="A18" s="52" t="s">
        <v>81</v>
      </c>
      <c r="B18" s="61">
        <f t="shared" ref="B18:J18" si="3">SUM(B13:B17)</f>
        <v>0</v>
      </c>
      <c r="C18" s="61">
        <f t="shared" si="3"/>
        <v>0</v>
      </c>
      <c r="D18" s="61">
        <f t="shared" si="3"/>
        <v>0</v>
      </c>
      <c r="E18" s="61">
        <f t="shared" si="3"/>
        <v>0</v>
      </c>
      <c r="F18" s="61">
        <f t="shared" si="3"/>
        <v>0</v>
      </c>
      <c r="G18" s="61">
        <f t="shared" si="3"/>
        <v>0</v>
      </c>
      <c r="H18" s="61">
        <f t="shared" si="3"/>
        <v>0</v>
      </c>
      <c r="I18" s="61">
        <f t="shared" si="3"/>
        <v>0</v>
      </c>
      <c r="J18" s="61">
        <f t="shared" si="3"/>
        <v>0</v>
      </c>
      <c r="K18" s="56"/>
    </row>
    <row r="19" spans="1:11" ht="18" x14ac:dyDescent="0.2">
      <c r="A19" s="147" t="s">
        <v>86</v>
      </c>
      <c r="B19" s="66"/>
      <c r="C19" s="67"/>
      <c r="D19" s="67"/>
      <c r="E19" s="67"/>
      <c r="F19" s="67"/>
      <c r="G19" s="67"/>
      <c r="H19" s="67"/>
      <c r="I19" s="67"/>
      <c r="J19" s="67"/>
      <c r="K19" s="55" t="s">
        <v>104</v>
      </c>
    </row>
    <row r="20" spans="1:11" ht="30" x14ac:dyDescent="0.2">
      <c r="A20" s="51" t="s">
        <v>67</v>
      </c>
      <c r="B20" s="60">
        <f t="shared" si="2"/>
        <v>0</v>
      </c>
      <c r="C20" s="288">
        <v>0</v>
      </c>
      <c r="D20" s="288">
        <v>0</v>
      </c>
      <c r="E20" s="288">
        <v>0</v>
      </c>
      <c r="F20" s="288">
        <v>0</v>
      </c>
      <c r="G20" s="288">
        <v>0</v>
      </c>
      <c r="H20" s="149">
        <v>0</v>
      </c>
      <c r="I20" s="149">
        <v>0</v>
      </c>
      <c r="J20" s="149">
        <v>0</v>
      </c>
      <c r="K20" s="55"/>
    </row>
    <row r="21" spans="1:11" ht="15" x14ac:dyDescent="0.2">
      <c r="A21" s="51" t="s">
        <v>68</v>
      </c>
      <c r="B21" s="60">
        <f t="shared" si="2"/>
        <v>0</v>
      </c>
      <c r="C21" s="288">
        <v>0</v>
      </c>
      <c r="D21" s="288">
        <v>0</v>
      </c>
      <c r="E21" s="288">
        <v>0</v>
      </c>
      <c r="F21" s="288">
        <v>0</v>
      </c>
      <c r="G21" s="288">
        <v>0</v>
      </c>
      <c r="H21" s="149">
        <v>0</v>
      </c>
      <c r="I21" s="149">
        <v>0</v>
      </c>
      <c r="J21" s="149">
        <v>0</v>
      </c>
      <c r="K21" s="55"/>
    </row>
    <row r="22" spans="1:11" ht="15" x14ac:dyDescent="0.2">
      <c r="A22" s="65"/>
      <c r="B22" s="66"/>
      <c r="C22" s="67"/>
      <c r="D22" s="67"/>
      <c r="E22" s="67"/>
      <c r="F22" s="67"/>
      <c r="G22" s="67"/>
      <c r="H22" s="67"/>
      <c r="I22" s="67"/>
      <c r="J22" s="67"/>
      <c r="K22" s="55"/>
    </row>
    <row r="23" spans="1:11" ht="15" x14ac:dyDescent="0.2">
      <c r="A23" s="52" t="s">
        <v>81</v>
      </c>
      <c r="B23" s="61">
        <f>SUM(B19:B22)</f>
        <v>0</v>
      </c>
      <c r="C23" s="61">
        <f t="shared" ref="C23:J23" si="4">SUM(C19:C22)</f>
        <v>0</v>
      </c>
      <c r="D23" s="61">
        <f t="shared" si="4"/>
        <v>0</v>
      </c>
      <c r="E23" s="61">
        <f t="shared" si="4"/>
        <v>0</v>
      </c>
      <c r="F23" s="61">
        <f t="shared" si="4"/>
        <v>0</v>
      </c>
      <c r="G23" s="61">
        <f t="shared" si="4"/>
        <v>0</v>
      </c>
      <c r="H23" s="61">
        <f t="shared" si="4"/>
        <v>0</v>
      </c>
      <c r="I23" s="61">
        <f t="shared" si="4"/>
        <v>0</v>
      </c>
      <c r="J23" s="61">
        <f t="shared" si="4"/>
        <v>0</v>
      </c>
      <c r="K23" s="56"/>
    </row>
    <row r="24" spans="1:11" ht="36" x14ac:dyDescent="0.2">
      <c r="A24" s="147" t="s">
        <v>85</v>
      </c>
      <c r="B24" s="66"/>
      <c r="C24" s="67"/>
      <c r="D24" s="67"/>
      <c r="E24" s="67"/>
      <c r="F24" s="67"/>
      <c r="G24" s="67"/>
      <c r="H24" s="67"/>
      <c r="I24" s="67"/>
      <c r="J24" s="67"/>
      <c r="K24" s="55" t="s">
        <v>105</v>
      </c>
    </row>
    <row r="25" spans="1:11" ht="15" x14ac:dyDescent="0.2">
      <c r="A25" s="53" t="s">
        <v>97</v>
      </c>
      <c r="B25" s="154">
        <f t="shared" ref="B25" si="5">SUM(C25:J25)</f>
        <v>0</v>
      </c>
      <c r="C25" s="149">
        <v>0</v>
      </c>
      <c r="D25" s="149">
        <v>0</v>
      </c>
      <c r="E25" s="149">
        <v>0</v>
      </c>
      <c r="F25" s="149">
        <v>0</v>
      </c>
      <c r="G25" s="149">
        <v>0</v>
      </c>
      <c r="H25" s="149">
        <v>0</v>
      </c>
      <c r="I25" s="149">
        <v>0</v>
      </c>
      <c r="J25" s="149">
        <v>0</v>
      </c>
      <c r="K25" s="55"/>
    </row>
    <row r="26" spans="1:11" ht="15" x14ac:dyDescent="0.2">
      <c r="A26" s="65"/>
      <c r="B26" s="66"/>
      <c r="C26" s="67"/>
      <c r="D26" s="67"/>
      <c r="E26" s="67"/>
      <c r="F26" s="67"/>
      <c r="G26" s="67"/>
      <c r="H26" s="67"/>
      <c r="I26" s="67"/>
      <c r="J26" s="67"/>
      <c r="K26" s="55"/>
    </row>
    <row r="27" spans="1:11" ht="15" x14ac:dyDescent="0.2">
      <c r="A27" s="52" t="s">
        <v>81</v>
      </c>
      <c r="B27" s="62">
        <f>SUM(B24:B26)</f>
        <v>0</v>
      </c>
      <c r="C27" s="62">
        <f>SUM(C24:C26)</f>
        <v>0</v>
      </c>
      <c r="D27" s="62">
        <f t="shared" ref="D27:J27" si="6">SUM(D24:D26)</f>
        <v>0</v>
      </c>
      <c r="E27" s="62">
        <f t="shared" si="6"/>
        <v>0</v>
      </c>
      <c r="F27" s="62">
        <f t="shared" si="6"/>
        <v>0</v>
      </c>
      <c r="G27" s="62">
        <f t="shared" si="6"/>
        <v>0</v>
      </c>
      <c r="H27" s="62">
        <f t="shared" si="6"/>
        <v>0</v>
      </c>
      <c r="I27" s="62">
        <f t="shared" si="6"/>
        <v>0</v>
      </c>
      <c r="J27" s="62">
        <f t="shared" si="6"/>
        <v>0</v>
      </c>
      <c r="K27" s="56"/>
    </row>
    <row r="28" spans="1:11" s="42" customFormat="1" ht="18" x14ac:dyDescent="0.2">
      <c r="A28" s="147" t="s">
        <v>87</v>
      </c>
      <c r="B28" s="66"/>
      <c r="C28" s="67"/>
      <c r="D28" s="67"/>
      <c r="E28" s="67"/>
      <c r="F28" s="67"/>
      <c r="G28" s="67"/>
      <c r="H28" s="67"/>
      <c r="I28" s="67"/>
      <c r="J28" s="67"/>
      <c r="K28" s="55" t="s">
        <v>106</v>
      </c>
    </row>
    <row r="29" spans="1:11" ht="30" x14ac:dyDescent="0.2">
      <c r="A29" s="51" t="s">
        <v>120</v>
      </c>
      <c r="B29" s="60">
        <f t="shared" ref="B29:B32" si="7">SUM(C29:J29)</f>
        <v>0</v>
      </c>
      <c r="C29" s="288">
        <v>0</v>
      </c>
      <c r="D29" s="288">
        <v>0</v>
      </c>
      <c r="E29" s="288">
        <v>0</v>
      </c>
      <c r="F29" s="288">
        <v>0</v>
      </c>
      <c r="G29" s="288">
        <v>0</v>
      </c>
      <c r="H29" s="149">
        <v>0</v>
      </c>
      <c r="I29" s="149">
        <v>0</v>
      </c>
      <c r="J29" s="149">
        <v>0</v>
      </c>
      <c r="K29" s="55"/>
    </row>
    <row r="30" spans="1:11" ht="60" x14ac:dyDescent="0.2">
      <c r="A30" s="51" t="s">
        <v>121</v>
      </c>
      <c r="B30" s="60">
        <f t="shared" si="7"/>
        <v>0</v>
      </c>
      <c r="C30" s="288">
        <v>0</v>
      </c>
      <c r="D30" s="288">
        <v>0</v>
      </c>
      <c r="E30" s="288">
        <v>0</v>
      </c>
      <c r="F30" s="288">
        <v>0</v>
      </c>
      <c r="G30" s="288">
        <v>0</v>
      </c>
      <c r="H30" s="149">
        <v>0</v>
      </c>
      <c r="I30" s="149">
        <v>0</v>
      </c>
      <c r="J30" s="149">
        <v>0</v>
      </c>
      <c r="K30" s="55"/>
    </row>
    <row r="31" spans="1:11" ht="45" x14ac:dyDescent="0.2">
      <c r="A31" s="51" t="s">
        <v>122</v>
      </c>
      <c r="B31" s="60">
        <f t="shared" si="7"/>
        <v>0</v>
      </c>
      <c r="C31" s="288">
        <v>0</v>
      </c>
      <c r="D31" s="288">
        <v>0</v>
      </c>
      <c r="E31" s="288">
        <v>0</v>
      </c>
      <c r="F31" s="288">
        <v>0</v>
      </c>
      <c r="G31" s="288">
        <v>0</v>
      </c>
      <c r="H31" s="149">
        <v>0</v>
      </c>
      <c r="I31" s="149">
        <v>0</v>
      </c>
      <c r="J31" s="149">
        <v>0</v>
      </c>
      <c r="K31" s="55"/>
    </row>
    <row r="32" spans="1:11" ht="15" x14ac:dyDescent="0.2">
      <c r="A32" s="51" t="s">
        <v>82</v>
      </c>
      <c r="B32" s="60">
        <f t="shared" si="7"/>
        <v>0</v>
      </c>
      <c r="C32" s="288">
        <v>0</v>
      </c>
      <c r="D32" s="288">
        <v>0</v>
      </c>
      <c r="E32" s="288">
        <v>0</v>
      </c>
      <c r="F32" s="288">
        <v>0</v>
      </c>
      <c r="G32" s="288">
        <v>0</v>
      </c>
      <c r="H32" s="149">
        <v>0</v>
      </c>
      <c r="I32" s="149">
        <v>0</v>
      </c>
      <c r="J32" s="149">
        <v>0</v>
      </c>
      <c r="K32" s="55"/>
    </row>
    <row r="33" spans="1:11" ht="15" x14ac:dyDescent="0.2">
      <c r="A33" s="65"/>
      <c r="B33" s="66"/>
      <c r="C33" s="67"/>
      <c r="D33" s="67"/>
      <c r="E33" s="67"/>
      <c r="F33" s="67"/>
      <c r="G33" s="67"/>
      <c r="H33" s="67"/>
      <c r="I33" s="67"/>
      <c r="J33" s="67"/>
      <c r="K33" s="55"/>
    </row>
    <row r="34" spans="1:11" ht="15" x14ac:dyDescent="0.2">
      <c r="A34" s="52" t="s">
        <v>81</v>
      </c>
      <c r="B34" s="62">
        <f t="shared" ref="B34:J34" si="8">SUM(B28:B33)</f>
        <v>0</v>
      </c>
      <c r="C34" s="62">
        <f t="shared" si="8"/>
        <v>0</v>
      </c>
      <c r="D34" s="62">
        <f t="shared" si="8"/>
        <v>0</v>
      </c>
      <c r="E34" s="62">
        <f t="shared" si="8"/>
        <v>0</v>
      </c>
      <c r="F34" s="62">
        <f t="shared" si="8"/>
        <v>0</v>
      </c>
      <c r="G34" s="62">
        <f t="shared" si="8"/>
        <v>0</v>
      </c>
      <c r="H34" s="62">
        <f t="shared" si="8"/>
        <v>0</v>
      </c>
      <c r="I34" s="62">
        <f t="shared" si="8"/>
        <v>0</v>
      </c>
      <c r="J34" s="62">
        <f t="shared" si="8"/>
        <v>0</v>
      </c>
      <c r="K34" s="56"/>
    </row>
    <row r="35" spans="1:11" ht="18" x14ac:dyDescent="0.2">
      <c r="A35" s="147" t="s">
        <v>88</v>
      </c>
      <c r="B35" s="66"/>
      <c r="C35" s="67"/>
      <c r="D35" s="67"/>
      <c r="E35" s="67"/>
      <c r="F35" s="67"/>
      <c r="G35" s="67"/>
      <c r="H35" s="67"/>
      <c r="I35" s="67"/>
      <c r="J35" s="67"/>
      <c r="K35" s="57" t="s">
        <v>107</v>
      </c>
    </row>
    <row r="36" spans="1:11" ht="30" x14ac:dyDescent="0.2">
      <c r="A36" s="51" t="s">
        <v>123</v>
      </c>
      <c r="B36" s="60">
        <f t="shared" ref="B36" si="9">SUM(C36:J36)</f>
        <v>0</v>
      </c>
      <c r="C36" s="288">
        <v>0</v>
      </c>
      <c r="D36" s="288">
        <v>0</v>
      </c>
      <c r="E36" s="288">
        <v>0</v>
      </c>
      <c r="F36" s="288">
        <v>0</v>
      </c>
      <c r="G36" s="288">
        <v>0</v>
      </c>
      <c r="H36" s="288">
        <v>0</v>
      </c>
      <c r="I36" s="288">
        <v>0</v>
      </c>
      <c r="J36" s="288">
        <v>0</v>
      </c>
      <c r="K36" s="57"/>
    </row>
    <row r="37" spans="1:11" ht="15" x14ac:dyDescent="0.2">
      <c r="A37" s="65"/>
      <c r="B37" s="66"/>
      <c r="C37" s="67"/>
      <c r="D37" s="67"/>
      <c r="E37" s="67"/>
      <c r="F37" s="67"/>
      <c r="G37" s="67"/>
      <c r="H37" s="67"/>
      <c r="I37" s="67"/>
      <c r="J37" s="67"/>
      <c r="K37" s="57"/>
    </row>
    <row r="38" spans="1:11" ht="15" x14ac:dyDescent="0.2">
      <c r="A38" s="52" t="s">
        <v>81</v>
      </c>
      <c r="B38" s="62">
        <f t="shared" ref="B38:J38" si="10">SUM(B35:B37)</f>
        <v>0</v>
      </c>
      <c r="C38" s="62">
        <f t="shared" si="10"/>
        <v>0</v>
      </c>
      <c r="D38" s="62">
        <f t="shared" si="10"/>
        <v>0</v>
      </c>
      <c r="E38" s="62">
        <f t="shared" si="10"/>
        <v>0</v>
      </c>
      <c r="F38" s="62">
        <f t="shared" si="10"/>
        <v>0</v>
      </c>
      <c r="G38" s="62">
        <f t="shared" si="10"/>
        <v>0</v>
      </c>
      <c r="H38" s="62">
        <f t="shared" si="10"/>
        <v>0</v>
      </c>
      <c r="I38" s="62">
        <f t="shared" si="10"/>
        <v>0</v>
      </c>
      <c r="J38" s="62">
        <f t="shared" si="10"/>
        <v>0</v>
      </c>
      <c r="K38" s="56"/>
    </row>
    <row r="39" spans="1:11" s="42" customFormat="1" ht="18" x14ac:dyDescent="0.2">
      <c r="A39" s="148" t="s">
        <v>89</v>
      </c>
      <c r="B39" s="66"/>
      <c r="C39" s="67"/>
      <c r="D39" s="67"/>
      <c r="E39" s="67"/>
      <c r="F39" s="67"/>
      <c r="G39" s="67"/>
      <c r="H39" s="67"/>
      <c r="I39" s="67"/>
      <c r="J39" s="67"/>
      <c r="K39" s="55" t="s">
        <v>108</v>
      </c>
    </row>
    <row r="40" spans="1:11" ht="30" x14ac:dyDescent="0.2">
      <c r="A40" s="51" t="s">
        <v>78</v>
      </c>
      <c r="B40" s="60">
        <f t="shared" ref="B40:B41" si="11">SUM(C40:J40)</f>
        <v>0</v>
      </c>
      <c r="C40" s="288">
        <v>0</v>
      </c>
      <c r="D40" s="288">
        <v>0</v>
      </c>
      <c r="E40" s="288">
        <v>0</v>
      </c>
      <c r="F40" s="288">
        <v>0</v>
      </c>
      <c r="G40" s="288">
        <v>0</v>
      </c>
      <c r="H40" s="149">
        <v>0</v>
      </c>
      <c r="I40" s="149">
        <v>0</v>
      </c>
      <c r="J40" s="149">
        <v>0</v>
      </c>
      <c r="K40" s="55"/>
    </row>
    <row r="41" spans="1:11" ht="60" x14ac:dyDescent="0.2">
      <c r="A41" s="51" t="s">
        <v>119</v>
      </c>
      <c r="B41" s="60">
        <f t="shared" si="11"/>
        <v>0</v>
      </c>
      <c r="C41" s="288">
        <v>0</v>
      </c>
      <c r="D41" s="288">
        <v>0</v>
      </c>
      <c r="E41" s="288">
        <v>0</v>
      </c>
      <c r="F41" s="288">
        <v>0</v>
      </c>
      <c r="G41" s="288">
        <v>0</v>
      </c>
      <c r="H41" s="149">
        <v>0</v>
      </c>
      <c r="I41" s="149">
        <v>0</v>
      </c>
      <c r="J41" s="149">
        <v>0</v>
      </c>
      <c r="K41" s="55"/>
    </row>
    <row r="42" spans="1:11" ht="15" x14ac:dyDescent="0.2">
      <c r="A42" s="65"/>
      <c r="B42" s="66"/>
      <c r="C42" s="67"/>
      <c r="D42" s="67"/>
      <c r="E42" s="67"/>
      <c r="F42" s="67"/>
      <c r="G42" s="67"/>
      <c r="H42" s="67"/>
      <c r="I42" s="67"/>
      <c r="J42" s="67"/>
      <c r="K42" s="55"/>
    </row>
    <row r="43" spans="1:11" ht="15" x14ac:dyDescent="0.2">
      <c r="A43" s="52" t="s">
        <v>81</v>
      </c>
      <c r="B43" s="62">
        <f t="shared" ref="B43:J43" si="12">SUM(B39:B42)</f>
        <v>0</v>
      </c>
      <c r="C43" s="62">
        <f t="shared" si="12"/>
        <v>0</v>
      </c>
      <c r="D43" s="62">
        <f t="shared" si="12"/>
        <v>0</v>
      </c>
      <c r="E43" s="62">
        <f t="shared" si="12"/>
        <v>0</v>
      </c>
      <c r="F43" s="62">
        <f t="shared" si="12"/>
        <v>0</v>
      </c>
      <c r="G43" s="62">
        <f t="shared" si="12"/>
        <v>0</v>
      </c>
      <c r="H43" s="62">
        <f t="shared" si="12"/>
        <v>0</v>
      </c>
      <c r="I43" s="62">
        <f t="shared" si="12"/>
        <v>0</v>
      </c>
      <c r="J43" s="62">
        <f t="shared" si="12"/>
        <v>0</v>
      </c>
      <c r="K43" s="56"/>
    </row>
    <row r="44" spans="1:11" ht="18" x14ac:dyDescent="0.2">
      <c r="A44" s="147" t="s">
        <v>90</v>
      </c>
      <c r="B44" s="66"/>
      <c r="C44" s="67"/>
      <c r="D44" s="67"/>
      <c r="E44" s="67"/>
      <c r="F44" s="67"/>
      <c r="G44" s="67"/>
      <c r="H44" s="67"/>
      <c r="I44" s="67"/>
      <c r="J44" s="67"/>
      <c r="K44" s="55" t="s">
        <v>109</v>
      </c>
    </row>
    <row r="45" spans="1:11" ht="60" x14ac:dyDescent="0.2">
      <c r="A45" s="51" t="s">
        <v>255</v>
      </c>
      <c r="B45" s="60">
        <f t="shared" ref="B45" si="13">SUM(C45:J45)</f>
        <v>0</v>
      </c>
      <c r="C45" s="288">
        <v>0</v>
      </c>
      <c r="D45" s="288">
        <v>0</v>
      </c>
      <c r="E45" s="288">
        <v>0</v>
      </c>
      <c r="F45" s="288">
        <v>0</v>
      </c>
      <c r="G45" s="288">
        <v>0</v>
      </c>
      <c r="H45" s="149">
        <v>0</v>
      </c>
      <c r="I45" s="149">
        <v>0</v>
      </c>
      <c r="J45" s="149">
        <v>0</v>
      </c>
      <c r="K45" s="55"/>
    </row>
    <row r="46" spans="1:11" ht="15" x14ac:dyDescent="0.2">
      <c r="A46" s="65"/>
      <c r="B46" s="66"/>
      <c r="C46" s="67"/>
      <c r="D46" s="67"/>
      <c r="E46" s="67"/>
      <c r="F46" s="67"/>
      <c r="G46" s="67"/>
      <c r="H46" s="67"/>
      <c r="I46" s="67"/>
      <c r="J46" s="67"/>
      <c r="K46" s="55"/>
    </row>
    <row r="47" spans="1:11" ht="15" x14ac:dyDescent="0.2">
      <c r="A47" s="52" t="s">
        <v>81</v>
      </c>
      <c r="B47" s="62">
        <f t="shared" ref="B47:J47" si="14">SUM(B44:B46)</f>
        <v>0</v>
      </c>
      <c r="C47" s="62">
        <f t="shared" si="14"/>
        <v>0</v>
      </c>
      <c r="D47" s="62">
        <f t="shared" si="14"/>
        <v>0</v>
      </c>
      <c r="E47" s="62">
        <f t="shared" si="14"/>
        <v>0</v>
      </c>
      <c r="F47" s="62">
        <f t="shared" si="14"/>
        <v>0</v>
      </c>
      <c r="G47" s="62">
        <f t="shared" si="14"/>
        <v>0</v>
      </c>
      <c r="H47" s="62">
        <f t="shared" si="14"/>
        <v>0</v>
      </c>
      <c r="I47" s="62">
        <f t="shared" si="14"/>
        <v>0</v>
      </c>
      <c r="J47" s="62">
        <f t="shared" si="14"/>
        <v>0</v>
      </c>
      <c r="K47" s="56"/>
    </row>
    <row r="48" spans="1:11" ht="18" x14ac:dyDescent="0.2">
      <c r="A48" s="147" t="s">
        <v>98</v>
      </c>
      <c r="B48" s="66"/>
      <c r="C48" s="67"/>
      <c r="D48" s="67"/>
      <c r="E48" s="67"/>
      <c r="F48" s="67"/>
      <c r="G48" s="67"/>
      <c r="H48" s="67"/>
      <c r="I48" s="67"/>
      <c r="J48" s="67"/>
      <c r="K48" s="55" t="s">
        <v>110</v>
      </c>
    </row>
    <row r="49" spans="1:11" ht="45" x14ac:dyDescent="0.2">
      <c r="A49" s="51" t="s">
        <v>118</v>
      </c>
      <c r="B49" s="60">
        <f t="shared" ref="B49:B50" si="15">SUM(C49:J49)</f>
        <v>0</v>
      </c>
      <c r="C49" s="288">
        <v>0</v>
      </c>
      <c r="D49" s="288">
        <v>0</v>
      </c>
      <c r="E49" s="288">
        <v>0</v>
      </c>
      <c r="F49" s="288">
        <v>0</v>
      </c>
      <c r="G49" s="288">
        <v>0</v>
      </c>
      <c r="H49" s="149">
        <v>0</v>
      </c>
      <c r="I49" s="149">
        <v>0</v>
      </c>
      <c r="J49" s="149">
        <v>0</v>
      </c>
      <c r="K49" s="55"/>
    </row>
    <row r="50" spans="1:11" ht="15" x14ac:dyDescent="0.2">
      <c r="A50" s="51" t="s">
        <v>79</v>
      </c>
      <c r="B50" s="60">
        <f t="shared" si="15"/>
        <v>0</v>
      </c>
      <c r="C50" s="288">
        <v>0</v>
      </c>
      <c r="D50" s="288">
        <v>0</v>
      </c>
      <c r="E50" s="288">
        <v>0</v>
      </c>
      <c r="F50" s="288">
        <v>0</v>
      </c>
      <c r="G50" s="288">
        <v>0</v>
      </c>
      <c r="H50" s="149">
        <v>0</v>
      </c>
      <c r="I50" s="149">
        <v>0</v>
      </c>
      <c r="J50" s="149">
        <v>0</v>
      </c>
      <c r="K50" s="55"/>
    </row>
    <row r="51" spans="1:11" ht="15" x14ac:dyDescent="0.2">
      <c r="A51" s="65"/>
      <c r="B51" s="66"/>
      <c r="C51" s="67"/>
      <c r="D51" s="67"/>
      <c r="E51" s="67"/>
      <c r="F51" s="67"/>
      <c r="G51" s="67"/>
      <c r="H51" s="67"/>
      <c r="I51" s="67"/>
      <c r="J51" s="67"/>
      <c r="K51" s="55"/>
    </row>
    <row r="52" spans="1:11" ht="15" x14ac:dyDescent="0.2">
      <c r="A52" s="52" t="s">
        <v>81</v>
      </c>
      <c r="B52" s="62">
        <f>SUM(B48:B51)</f>
        <v>0</v>
      </c>
      <c r="C52" s="62">
        <f>SUM(C48:C51)</f>
        <v>0</v>
      </c>
      <c r="D52" s="62">
        <f t="shared" ref="D52:J52" si="16">SUM(D48:D51)</f>
        <v>0</v>
      </c>
      <c r="E52" s="62">
        <f t="shared" si="16"/>
        <v>0</v>
      </c>
      <c r="F52" s="62">
        <f t="shared" si="16"/>
        <v>0</v>
      </c>
      <c r="G52" s="62">
        <f t="shared" si="16"/>
        <v>0</v>
      </c>
      <c r="H52" s="62">
        <f t="shared" si="16"/>
        <v>0</v>
      </c>
      <c r="I52" s="62">
        <f t="shared" si="16"/>
        <v>0</v>
      </c>
      <c r="J52" s="62">
        <f t="shared" si="16"/>
        <v>0</v>
      </c>
      <c r="K52" s="56"/>
    </row>
    <row r="53" spans="1:11" ht="18" x14ac:dyDescent="0.2">
      <c r="A53" s="147" t="s">
        <v>69</v>
      </c>
      <c r="B53" s="66"/>
      <c r="C53" s="67"/>
      <c r="D53" s="67"/>
      <c r="E53" s="67"/>
      <c r="F53" s="67"/>
      <c r="G53" s="67"/>
      <c r="H53" s="67"/>
      <c r="I53" s="67"/>
      <c r="J53" s="67"/>
      <c r="K53" s="55" t="s">
        <v>111</v>
      </c>
    </row>
    <row r="54" spans="1:11" ht="60" x14ac:dyDescent="0.2">
      <c r="A54" s="51" t="s">
        <v>99</v>
      </c>
      <c r="B54" s="60">
        <f t="shared" ref="B54:B55" si="17">SUM(C54:J54)</f>
        <v>0</v>
      </c>
      <c r="C54" s="288">
        <v>0</v>
      </c>
      <c r="D54" s="288">
        <v>0</v>
      </c>
      <c r="E54" s="288">
        <v>0</v>
      </c>
      <c r="F54" s="288">
        <v>0</v>
      </c>
      <c r="G54" s="288">
        <v>0</v>
      </c>
      <c r="H54" s="149">
        <v>0</v>
      </c>
      <c r="I54" s="149">
        <v>0</v>
      </c>
      <c r="J54" s="149">
        <v>0</v>
      </c>
      <c r="K54" s="55"/>
    </row>
    <row r="55" spans="1:11" ht="30" x14ac:dyDescent="0.2">
      <c r="A55" s="51" t="s">
        <v>70</v>
      </c>
      <c r="B55" s="60">
        <f t="shared" si="17"/>
        <v>0</v>
      </c>
      <c r="C55" s="288">
        <v>0</v>
      </c>
      <c r="D55" s="288">
        <v>0</v>
      </c>
      <c r="E55" s="288">
        <v>0</v>
      </c>
      <c r="F55" s="288">
        <v>0</v>
      </c>
      <c r="G55" s="288">
        <v>0</v>
      </c>
      <c r="H55" s="149">
        <v>0</v>
      </c>
      <c r="I55" s="149">
        <v>0</v>
      </c>
      <c r="J55" s="149">
        <v>0</v>
      </c>
      <c r="K55" s="55"/>
    </row>
    <row r="56" spans="1:11" ht="15" x14ac:dyDescent="0.2">
      <c r="A56" s="65"/>
      <c r="B56" s="66"/>
      <c r="C56" s="67"/>
      <c r="D56" s="67"/>
      <c r="E56" s="67"/>
      <c r="F56" s="67"/>
      <c r="G56" s="67"/>
      <c r="H56" s="67"/>
      <c r="I56" s="67"/>
      <c r="J56" s="67"/>
      <c r="K56" s="55"/>
    </row>
    <row r="57" spans="1:11" ht="15" x14ac:dyDescent="0.2">
      <c r="A57" s="52" t="s">
        <v>81</v>
      </c>
      <c r="B57" s="62">
        <f>SUM(B53:B56)</f>
        <v>0</v>
      </c>
      <c r="C57" s="62">
        <f>SUM(C53:C56)</f>
        <v>0</v>
      </c>
      <c r="D57" s="62">
        <f t="shared" ref="D57" si="18">SUM(D53:D56)</f>
        <v>0</v>
      </c>
      <c r="E57" s="62">
        <f t="shared" ref="E57" si="19">SUM(E53:E56)</f>
        <v>0</v>
      </c>
      <c r="F57" s="62">
        <f t="shared" ref="F57" si="20">SUM(F53:F56)</f>
        <v>0</v>
      </c>
      <c r="G57" s="62">
        <f t="shared" ref="G57" si="21">SUM(G53:G56)</f>
        <v>0</v>
      </c>
      <c r="H57" s="62">
        <f t="shared" ref="H57" si="22">SUM(H53:H56)</f>
        <v>0</v>
      </c>
      <c r="I57" s="62">
        <f t="shared" ref="I57" si="23">SUM(I53:I56)</f>
        <v>0</v>
      </c>
      <c r="J57" s="62">
        <f t="shared" ref="J57" si="24">SUM(J53:J56)</f>
        <v>0</v>
      </c>
      <c r="K57" s="56"/>
    </row>
    <row r="58" spans="1:11" ht="18" x14ac:dyDescent="0.2">
      <c r="A58" s="148" t="s">
        <v>100</v>
      </c>
      <c r="B58" s="66"/>
      <c r="C58" s="67"/>
      <c r="D58" s="67"/>
      <c r="E58" s="67"/>
      <c r="F58" s="67"/>
      <c r="G58" s="67"/>
      <c r="H58" s="67"/>
      <c r="I58" s="67"/>
      <c r="J58" s="67"/>
      <c r="K58" s="55" t="s">
        <v>112</v>
      </c>
    </row>
    <row r="59" spans="1:11" ht="45" x14ac:dyDescent="0.2">
      <c r="A59" s="51" t="s">
        <v>117</v>
      </c>
      <c r="B59" s="60">
        <f t="shared" ref="B59" si="25">SUM(C59:J59)</f>
        <v>0</v>
      </c>
      <c r="C59" s="288">
        <v>0</v>
      </c>
      <c r="D59" s="288">
        <v>0</v>
      </c>
      <c r="E59" s="288">
        <v>0</v>
      </c>
      <c r="F59" s="288">
        <v>0</v>
      </c>
      <c r="G59" s="288">
        <v>0</v>
      </c>
      <c r="H59" s="288">
        <v>0</v>
      </c>
      <c r="I59" s="288">
        <v>0</v>
      </c>
      <c r="J59" s="288">
        <v>0</v>
      </c>
      <c r="K59" s="55"/>
    </row>
    <row r="60" spans="1:11" ht="15" x14ac:dyDescent="0.2">
      <c r="A60" s="65"/>
      <c r="B60" s="66"/>
      <c r="C60" s="67"/>
      <c r="D60" s="67"/>
      <c r="E60" s="67"/>
      <c r="F60" s="67"/>
      <c r="G60" s="67"/>
      <c r="H60" s="67"/>
      <c r="I60" s="67"/>
      <c r="J60" s="67"/>
      <c r="K60" s="55"/>
    </row>
    <row r="61" spans="1:11" ht="15" x14ac:dyDescent="0.2">
      <c r="A61" s="52" t="s">
        <v>81</v>
      </c>
      <c r="B61" s="62">
        <f>SUM(B58:B60)</f>
        <v>0</v>
      </c>
      <c r="C61" s="62">
        <f>SUM(C58:C60)</f>
        <v>0</v>
      </c>
      <c r="D61" s="62">
        <f t="shared" ref="D61" si="26">SUM(D58:D60)</f>
        <v>0</v>
      </c>
      <c r="E61" s="62">
        <f t="shared" ref="E61" si="27">SUM(E58:E60)</f>
        <v>0</v>
      </c>
      <c r="F61" s="62">
        <f t="shared" ref="F61" si="28">SUM(F58:F60)</f>
        <v>0</v>
      </c>
      <c r="G61" s="62">
        <f t="shared" ref="G61" si="29">SUM(G58:G60)</f>
        <v>0</v>
      </c>
      <c r="H61" s="62">
        <f t="shared" ref="H61" si="30">SUM(H58:H60)</f>
        <v>0</v>
      </c>
      <c r="I61" s="62">
        <f t="shared" ref="I61" si="31">SUM(I58:I60)</f>
        <v>0</v>
      </c>
      <c r="J61" s="62">
        <f t="shared" ref="J61" si="32">SUM(J58:J60)</f>
        <v>0</v>
      </c>
      <c r="K61" s="56"/>
    </row>
    <row r="62" spans="1:11" ht="18" x14ac:dyDescent="0.2">
      <c r="A62" s="148" t="s">
        <v>101</v>
      </c>
      <c r="B62" s="66"/>
      <c r="C62" s="67"/>
      <c r="D62" s="67"/>
      <c r="E62" s="67"/>
      <c r="F62" s="67"/>
      <c r="G62" s="67"/>
      <c r="H62" s="67"/>
      <c r="I62" s="67"/>
      <c r="J62" s="67"/>
      <c r="K62" s="55" t="s">
        <v>113</v>
      </c>
    </row>
    <row r="63" spans="1:11" ht="30" x14ac:dyDescent="0.2">
      <c r="A63" s="51" t="s">
        <v>114</v>
      </c>
      <c r="B63" s="60">
        <f t="shared" ref="B63" si="33">SUM(C63:J63)</f>
        <v>0</v>
      </c>
      <c r="C63" s="149">
        <v>0</v>
      </c>
      <c r="D63" s="149">
        <v>0</v>
      </c>
      <c r="E63" s="149">
        <v>0</v>
      </c>
      <c r="F63" s="149">
        <v>0</v>
      </c>
      <c r="G63" s="288">
        <v>0</v>
      </c>
      <c r="H63" s="288">
        <v>0</v>
      </c>
      <c r="I63" s="288">
        <v>0</v>
      </c>
      <c r="J63" s="288">
        <v>0</v>
      </c>
      <c r="K63" s="55"/>
    </row>
    <row r="64" spans="1:11" ht="15" x14ac:dyDescent="0.2">
      <c r="A64" s="68"/>
      <c r="B64" s="66"/>
      <c r="C64" s="67"/>
      <c r="D64" s="67"/>
      <c r="E64" s="67"/>
      <c r="F64" s="67"/>
      <c r="G64" s="67"/>
      <c r="H64" s="67"/>
      <c r="I64" s="67"/>
      <c r="J64" s="67"/>
      <c r="K64" s="58"/>
    </row>
    <row r="65" spans="1:11" ht="15" x14ac:dyDescent="0.2">
      <c r="A65" s="52" t="s">
        <v>81</v>
      </c>
      <c r="B65" s="62">
        <f t="shared" ref="B65:J65" si="34">SUM(B62:B64)</f>
        <v>0</v>
      </c>
      <c r="C65" s="62">
        <f t="shared" si="34"/>
        <v>0</v>
      </c>
      <c r="D65" s="62">
        <f t="shared" si="34"/>
        <v>0</v>
      </c>
      <c r="E65" s="62">
        <f t="shared" si="34"/>
        <v>0</v>
      </c>
      <c r="F65" s="62">
        <f t="shared" si="34"/>
        <v>0</v>
      </c>
      <c r="G65" s="62">
        <f t="shared" si="34"/>
        <v>0</v>
      </c>
      <c r="H65" s="62">
        <f t="shared" si="34"/>
        <v>0</v>
      </c>
      <c r="I65" s="62">
        <f t="shared" si="34"/>
        <v>0</v>
      </c>
      <c r="J65" s="62">
        <f t="shared" si="34"/>
        <v>0</v>
      </c>
      <c r="K65" s="56"/>
    </row>
    <row r="66" spans="1:11" ht="18" x14ac:dyDescent="0.2">
      <c r="A66" s="148" t="s">
        <v>115</v>
      </c>
      <c r="B66" s="66"/>
      <c r="C66" s="67"/>
      <c r="D66" s="67"/>
      <c r="E66" s="67"/>
      <c r="F66" s="67"/>
      <c r="G66" s="67"/>
      <c r="H66" s="67"/>
      <c r="I66" s="67"/>
      <c r="J66" s="67"/>
      <c r="K66" s="55" t="s">
        <v>116</v>
      </c>
    </row>
    <row r="67" spans="1:11" ht="15" x14ac:dyDescent="0.2">
      <c r="A67" s="50" t="s">
        <v>80</v>
      </c>
      <c r="B67" s="60">
        <f t="shared" ref="B67" si="35">SUM(C67:J67)</f>
        <v>0</v>
      </c>
      <c r="C67" s="288">
        <v>0</v>
      </c>
      <c r="D67" s="288">
        <v>0</v>
      </c>
      <c r="E67" s="288">
        <v>0</v>
      </c>
      <c r="F67" s="288">
        <v>0</v>
      </c>
      <c r="G67" s="288">
        <v>0</v>
      </c>
      <c r="H67" s="288">
        <v>0</v>
      </c>
      <c r="I67" s="288">
        <v>0</v>
      </c>
      <c r="J67" s="288">
        <v>0</v>
      </c>
      <c r="K67" s="55"/>
    </row>
    <row r="68" spans="1:11" ht="15" x14ac:dyDescent="0.2">
      <c r="A68" s="69"/>
      <c r="B68" s="66"/>
      <c r="C68" s="70"/>
      <c r="D68" s="70"/>
      <c r="E68" s="70"/>
      <c r="F68" s="70"/>
      <c r="G68" s="70"/>
      <c r="H68" s="70"/>
      <c r="I68" s="70"/>
      <c r="J68" s="70"/>
      <c r="K68" s="55"/>
    </row>
    <row r="69" spans="1:11" ht="15" x14ac:dyDescent="0.2">
      <c r="A69" s="52" t="s">
        <v>81</v>
      </c>
      <c r="B69" s="62">
        <f t="shared" ref="B69:J69" si="36">SUM(B66:B68)</f>
        <v>0</v>
      </c>
      <c r="C69" s="62">
        <f t="shared" si="36"/>
        <v>0</v>
      </c>
      <c r="D69" s="62">
        <f t="shared" si="36"/>
        <v>0</v>
      </c>
      <c r="E69" s="62">
        <f t="shared" si="36"/>
        <v>0</v>
      </c>
      <c r="F69" s="62">
        <f t="shared" si="36"/>
        <v>0</v>
      </c>
      <c r="G69" s="62">
        <f t="shared" si="36"/>
        <v>0</v>
      </c>
      <c r="H69" s="62">
        <f t="shared" si="36"/>
        <v>0</v>
      </c>
      <c r="I69" s="62">
        <f t="shared" si="36"/>
        <v>0</v>
      </c>
      <c r="J69" s="62">
        <f t="shared" si="36"/>
        <v>0</v>
      </c>
      <c r="K69" s="56"/>
    </row>
    <row r="70" spans="1:11" ht="15" x14ac:dyDescent="0.2">
      <c r="A70" s="65"/>
      <c r="B70" s="66"/>
      <c r="C70" s="71"/>
      <c r="D70" s="71"/>
      <c r="E70" s="67"/>
      <c r="F70" s="67"/>
      <c r="G70" s="67"/>
      <c r="H70" s="67"/>
      <c r="I70" s="67"/>
      <c r="J70" s="67"/>
      <c r="K70" s="55"/>
    </row>
    <row r="71" spans="1:11" ht="30" x14ac:dyDescent="0.2">
      <c r="A71" s="54" t="s">
        <v>56</v>
      </c>
      <c r="B71" s="72">
        <f t="shared" ref="B71:G71" si="37">SUM(B12,B18,B23,B27,B34,B38,B43,B47,B52,B57,B61,B65,B69)</f>
        <v>0</v>
      </c>
      <c r="C71" s="72">
        <f t="shared" si="37"/>
        <v>0</v>
      </c>
      <c r="D71" s="72">
        <f t="shared" si="37"/>
        <v>0</v>
      </c>
      <c r="E71" s="72">
        <f t="shared" si="37"/>
        <v>0</v>
      </c>
      <c r="F71" s="72">
        <f t="shared" si="37"/>
        <v>0</v>
      </c>
      <c r="G71" s="72">
        <f t="shared" si="37"/>
        <v>0</v>
      </c>
      <c r="H71" s="72">
        <f>SUM(H12,H38,H61,H65,H69)</f>
        <v>0</v>
      </c>
      <c r="I71" s="72">
        <f>SUM(I12,I38,I61,I65,I69)</f>
        <v>0</v>
      </c>
      <c r="J71" s="72">
        <f>SUM(J12,J38,J61,J65,J69)</f>
        <v>0</v>
      </c>
      <c r="K71" s="59"/>
    </row>
    <row r="72" spans="1:11" x14ac:dyDescent="0.2">
      <c r="A72" s="47"/>
      <c r="B72" s="47"/>
      <c r="C72" s="47"/>
      <c r="D72" s="47"/>
      <c r="E72" s="47"/>
      <c r="F72" s="48"/>
      <c r="G72" s="46"/>
      <c r="H72" s="46"/>
      <c r="I72" s="46"/>
      <c r="J72" s="46"/>
      <c r="K72" s="55"/>
    </row>
    <row r="73" spans="1:11" x14ac:dyDescent="0.2">
      <c r="A73" s="47"/>
      <c r="B73" s="47"/>
      <c r="C73" s="47"/>
      <c r="D73" s="47"/>
      <c r="E73" s="47"/>
      <c r="F73" s="46"/>
      <c r="G73" s="46"/>
      <c r="H73" s="46"/>
      <c r="I73" s="46"/>
      <c r="J73" s="46"/>
      <c r="K73" s="55"/>
    </row>
    <row r="74" spans="1:11" x14ac:dyDescent="0.2">
      <c r="A74" s="47"/>
      <c r="B74" s="47"/>
      <c r="C74" s="47"/>
      <c r="D74" s="47"/>
      <c r="E74" s="47"/>
      <c r="F74" s="46"/>
      <c r="G74" s="46"/>
      <c r="H74" s="46"/>
      <c r="I74" s="46"/>
      <c r="J74" s="46"/>
      <c r="K74" s="55"/>
    </row>
  </sheetData>
  <sheetProtection algorithmName="SHA-512" hashValue="RWqjG18wIdyDQ2XKm8yCAj1mlKn9vcwY5J42wa38ZRni/rtvednDDG0bISIFvi4S6b+ReV7LN9ameKzbWCRIXg==" saltValue="stsl+oi/vF7Ufrj+F4+WIA==" spinCount="100000" sheet="1" objects="1" scenarios="1"/>
  <mergeCells count="2">
    <mergeCell ref="C4:J4"/>
    <mergeCell ref="B1:C1"/>
  </mergeCells>
  <printOptions gridLines="1"/>
  <pageMargins left="0.25" right="0.25" top="0.75" bottom="0.75" header="0.3" footer="0.3"/>
  <pageSetup paperSize="5" scale="86" fitToHeight="0" orientation="landscape" r:id="rId1"/>
  <headerFooter>
    <oddHeader>&amp;C&amp;"Verdana,Bold"APPENDIX H
COST MATRIX</oddHeader>
    <oddFooter>&amp;LWorksheet: &amp;A&amp;RPage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2E755C3FFAE404889DC3821DDDCD7EC" ma:contentTypeVersion="0" ma:contentTypeDescription="Create a new document." ma:contentTypeScope="" ma:versionID="c8547a3252d53bdb70cd0c85bab874c1">
  <xsd:schema xmlns:xsd="http://www.w3.org/2001/XMLSchema" xmlns:xs="http://www.w3.org/2001/XMLSchema" xmlns:p="http://schemas.microsoft.com/office/2006/metadata/properties" targetNamespace="http://schemas.microsoft.com/office/2006/metadata/properties" ma:root="true" ma:fieldsID="153eecbcb2d41c54a024d76a8bfaa9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8CF023-27A5-4367-BC72-907515D3E8F6}">
  <ds:schemaRefs>
    <ds:schemaRef ds:uri="http://schemas.microsoft.com/sharepoint/v3/contenttype/forms"/>
  </ds:schemaRefs>
</ds:datastoreItem>
</file>

<file path=customXml/itemProps2.xml><?xml version="1.0" encoding="utf-8"?>
<ds:datastoreItem xmlns:ds="http://schemas.openxmlformats.org/officeDocument/2006/customXml" ds:itemID="{DE4154A0-4EC2-4E0E-9A61-979665AA25D5}">
  <ds:schemaRefs>
    <ds:schemaRef ds:uri="http://www.w3.org/XML/1998/namespace"/>
    <ds:schemaRef ds:uri="http://purl.org/dc/elements/1.1/"/>
    <ds:schemaRef ds:uri="http://purl.org/dc/dcmitype/"/>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799D9405-CDD4-4EA1-8968-EF25F4F96C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11</vt:i4>
      </vt:variant>
    </vt:vector>
  </HeadingPairs>
  <TitlesOfParts>
    <vt:vector size="20" baseType="lpstr">
      <vt:lpstr>Instructions</vt:lpstr>
      <vt:lpstr>Server Cost Template</vt:lpstr>
      <vt:lpstr>Sample Server Cost</vt:lpstr>
      <vt:lpstr>Summary</vt:lpstr>
      <vt:lpstr>Rate Card</vt:lpstr>
      <vt:lpstr>Proposed Servers</vt:lpstr>
      <vt:lpstr>Proposed Hardware</vt:lpstr>
      <vt:lpstr>Proposed Software</vt:lpstr>
      <vt:lpstr>Deliverables</vt:lpstr>
      <vt:lpstr>Deliverables!Print_Area</vt:lpstr>
      <vt:lpstr>'Proposed Hardware'!Print_Area</vt:lpstr>
      <vt:lpstr>Summary!Print_Area</vt:lpstr>
      <vt:lpstr>Deliverables!Print_Titles</vt:lpstr>
      <vt:lpstr>Instructions!Print_Titles</vt:lpstr>
      <vt:lpstr>'Proposed Hardware'!Print_Titles</vt:lpstr>
      <vt:lpstr>'Proposed Servers'!Print_Titles</vt:lpstr>
      <vt:lpstr>'Proposed Software'!Print_Titles</vt:lpstr>
      <vt:lpstr>'Sample Server Cost'!Print_Titles</vt:lpstr>
      <vt:lpstr>'Server Cost Template'!Print_Titles</vt:lpstr>
      <vt:lpstr>Summary!Print_Titles</vt:lpstr>
    </vt:vector>
  </TitlesOfParts>
  <Company>Labor and Industry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 Ryan-Kerr</dc:creator>
  <cp:lastModifiedBy>Timi Lesperance</cp:lastModifiedBy>
  <cp:lastPrinted>2016-07-06T18:28:06Z</cp:lastPrinted>
  <dcterms:created xsi:type="dcterms:W3CDTF">2016-02-25T17:59:39Z</dcterms:created>
  <dcterms:modified xsi:type="dcterms:W3CDTF">2016-09-16T20:14:47Z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0x01010032E755C3FFAE404889DC3821DDDCD7EC</vt:lpwstr>
  </property>
  <property fmtid="{D5CDD505-2E9C-101B-9397-08002B2CF9AE}" pid="3" name="_dlc_DocIdItemGuid">
    <vt:lpwstr>30d85e6f-32c7-4507-9b25-82a7301dd7b9</vt:lpwstr>
  </property>
</Properties>
</file>