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2" yWindow="576" windowWidth="15600" windowHeight="7512" tabRatio="682"/>
  </bookViews>
  <sheets>
    <sheet name="Instructions - READ ME" sheetId="6" r:id="rId1"/>
    <sheet name="1. Cost Submittal Overview" sheetId="7" r:id="rId2"/>
    <sheet name="2. PSSA Dev. &amp; Admin." sheetId="1" r:id="rId3"/>
    <sheet name="2A. PSSA Production Detail" sheetId="22" r:id="rId4"/>
    <sheet name="2B. PSSA Receiving Detail" sheetId="23" r:id="rId5"/>
    <sheet name="3. Keystone Dev. &amp; Admin." sheetId="9" r:id="rId6"/>
    <sheet name="3A. Keystone Production Detail" sheetId="25" r:id="rId7"/>
    <sheet name="3B. Keystone Receiving Detail" sheetId="24" r:id="rId8"/>
    <sheet name="4. CDT Dev. &amp; Admin." sheetId="10" r:id="rId9"/>
    <sheet name="5. OPTION 1" sheetId="26" r:id="rId10"/>
    <sheet name="6. OPTION 2" sheetId="27" r:id="rId11"/>
    <sheet name="7. OPTION 3" sheetId="30" r:id="rId12"/>
    <sheet name="8. OPTION 4" sheetId="31" r:id="rId13"/>
  </sheets>
  <definedNames>
    <definedName name="_xlnm.Print_Area" localSheetId="3">'2A. PSSA Production Detail'!$B$2:$AX$35</definedName>
    <definedName name="_xlnm.Print_Area" localSheetId="4">'2B. PSSA Receiving Detail'!$B$2:$AW$37</definedName>
    <definedName name="_xlnm.Print_Area" localSheetId="6">'3A. Keystone Production Detail'!$B$2:$AW$34</definedName>
    <definedName name="_xlnm.Print_Area" localSheetId="8">'4. CDT Dev. &amp; Admin.'!$A$1:$G$15</definedName>
    <definedName name="_xlnm.Print_Area" localSheetId="0">'Instructions - READ ME'!$A$1:$I$11</definedName>
  </definedNames>
  <calcPr calcId="145621"/>
</workbook>
</file>

<file path=xl/calcChain.xml><?xml version="1.0" encoding="utf-8"?>
<calcChain xmlns="http://schemas.openxmlformats.org/spreadsheetml/2006/main">
  <c r="U10" i="23" l="1"/>
  <c r="U11" i="23"/>
  <c r="U12" i="23"/>
  <c r="U14" i="23"/>
  <c r="U15" i="23"/>
  <c r="U17" i="23"/>
  <c r="U20" i="23"/>
  <c r="U21" i="23"/>
  <c r="U22" i="23"/>
  <c r="U23" i="23"/>
  <c r="U24" i="23"/>
  <c r="R10" i="23"/>
  <c r="R11" i="23"/>
  <c r="R12" i="23"/>
  <c r="R14" i="23"/>
  <c r="R15" i="23"/>
  <c r="R17" i="23"/>
  <c r="R20" i="23"/>
  <c r="R21" i="23"/>
  <c r="R22" i="23"/>
  <c r="R23" i="23"/>
  <c r="R24" i="23"/>
  <c r="O10" i="23"/>
  <c r="O11" i="23"/>
  <c r="O12" i="23"/>
  <c r="O14" i="23"/>
  <c r="O15" i="23"/>
  <c r="O17" i="23"/>
  <c r="O20" i="23"/>
  <c r="O21" i="23"/>
  <c r="O22" i="23"/>
  <c r="O23" i="23"/>
  <c r="O24" i="23"/>
  <c r="L14" i="23"/>
  <c r="L15" i="23"/>
  <c r="L17" i="23"/>
  <c r="L20" i="23"/>
  <c r="L21" i="23"/>
  <c r="L22" i="23"/>
  <c r="L23" i="23"/>
  <c r="L24" i="23"/>
  <c r="L10" i="23"/>
  <c r="L11" i="23"/>
  <c r="L12" i="23"/>
  <c r="U9" i="23"/>
  <c r="R9" i="23"/>
  <c r="O9" i="23"/>
  <c r="L9" i="23"/>
  <c r="AQ15" i="24" l="1"/>
  <c r="AS24" i="23"/>
  <c r="AS23" i="23"/>
  <c r="AS22" i="23"/>
  <c r="AS21" i="23"/>
  <c r="AS20" i="23"/>
  <c r="AS19" i="23"/>
  <c r="AS18" i="23"/>
  <c r="AS17" i="23"/>
  <c r="AS16" i="23"/>
  <c r="AS15" i="23"/>
  <c r="AS14" i="23"/>
  <c r="AS13" i="23"/>
  <c r="AS12" i="23"/>
  <c r="AS11" i="23"/>
  <c r="AS10" i="23"/>
  <c r="AS9" i="23"/>
  <c r="AO24" i="23"/>
  <c r="AO23" i="23"/>
  <c r="AO22" i="23"/>
  <c r="AO21" i="23"/>
  <c r="AO20" i="23"/>
  <c r="AO19" i="23"/>
  <c r="AO18" i="23"/>
  <c r="AO17" i="23"/>
  <c r="AO16" i="23"/>
  <c r="AO15" i="23"/>
  <c r="AO14" i="23"/>
  <c r="AO13" i="23"/>
  <c r="AO12" i="23"/>
  <c r="AO11" i="23"/>
  <c r="AO10" i="23"/>
  <c r="AO9" i="23"/>
  <c r="AK24" i="23"/>
  <c r="AK23" i="23"/>
  <c r="AK22" i="23"/>
  <c r="AK21" i="23"/>
  <c r="AK20" i="23"/>
  <c r="AK19" i="23"/>
  <c r="AK18" i="23"/>
  <c r="AK17" i="23"/>
  <c r="AK16" i="23"/>
  <c r="AK15" i="23"/>
  <c r="AK14" i="23"/>
  <c r="AK13" i="23"/>
  <c r="AK12" i="23"/>
  <c r="AK11" i="23"/>
  <c r="AK10" i="23"/>
  <c r="AK9" i="23"/>
  <c r="AG24" i="23"/>
  <c r="AG23" i="23"/>
  <c r="AG22" i="23"/>
  <c r="AG21" i="23"/>
  <c r="AG20" i="23"/>
  <c r="AG17" i="23"/>
  <c r="AG16" i="23"/>
  <c r="AG15" i="23"/>
  <c r="AG14" i="23"/>
  <c r="AG12" i="23"/>
  <c r="AG11" i="23"/>
  <c r="AG10" i="23"/>
  <c r="AG9" i="23"/>
  <c r="AC24" i="23"/>
  <c r="AC23" i="23"/>
  <c r="AC22" i="23"/>
  <c r="AC21" i="23"/>
  <c r="AC20" i="23"/>
  <c r="AU13" i="22" l="1"/>
  <c r="L19" i="22" l="1"/>
  <c r="AI19" i="22"/>
  <c r="L18" i="22"/>
  <c r="AI18" i="22"/>
  <c r="AI16" i="22"/>
  <c r="L13" i="22"/>
  <c r="AI13" i="22"/>
  <c r="AE19" i="22"/>
  <c r="AE18" i="22"/>
  <c r="AE16" i="22"/>
  <c r="AE13" i="22"/>
  <c r="U10" i="22"/>
  <c r="U11" i="22"/>
  <c r="U12" i="22"/>
  <c r="U14" i="22"/>
  <c r="U15" i="22"/>
  <c r="U17" i="22"/>
  <c r="U20" i="22"/>
  <c r="U21" i="22"/>
  <c r="U22" i="22"/>
  <c r="U23" i="22"/>
  <c r="U9" i="22"/>
  <c r="R10" i="22"/>
  <c r="R11" i="22"/>
  <c r="R12" i="22"/>
  <c r="R14" i="22"/>
  <c r="R15" i="22"/>
  <c r="R17" i="22"/>
  <c r="R20" i="22"/>
  <c r="R21" i="22"/>
  <c r="R22" i="22"/>
  <c r="R23" i="22"/>
  <c r="R9" i="22"/>
  <c r="O10" i="22"/>
  <c r="O11" i="22"/>
  <c r="O12" i="22"/>
  <c r="O14" i="22"/>
  <c r="O15" i="22"/>
  <c r="O17" i="22"/>
  <c r="O20" i="22"/>
  <c r="O21" i="22"/>
  <c r="O22" i="22"/>
  <c r="O23" i="22"/>
  <c r="O9" i="22"/>
  <c r="L10" i="22"/>
  <c r="L11" i="22"/>
  <c r="L12" i="22"/>
  <c r="L14" i="22"/>
  <c r="L15" i="22"/>
  <c r="L17" i="22"/>
  <c r="L20" i="22"/>
  <c r="L21" i="22"/>
  <c r="L22" i="22"/>
  <c r="L23" i="22"/>
  <c r="L9" i="22"/>
  <c r="L24" i="22" l="1"/>
  <c r="D7" i="1" s="1"/>
  <c r="L8" i="24" l="1"/>
  <c r="L9" i="24"/>
  <c r="L10" i="24"/>
  <c r="L11" i="24"/>
  <c r="L13" i="24"/>
  <c r="L14" i="24"/>
  <c r="L16" i="24"/>
  <c r="L18" i="24"/>
  <c r="L19" i="24"/>
  <c r="L20" i="24"/>
  <c r="L21" i="24"/>
  <c r="L22" i="24"/>
  <c r="AE17" i="25"/>
  <c r="AE15" i="25"/>
  <c r="AE12" i="25"/>
  <c r="B11" i="10" l="1"/>
  <c r="B11" i="9"/>
  <c r="B11" i="1"/>
  <c r="AU24" i="23"/>
  <c r="AQ24" i="23"/>
  <c r="AM24" i="23"/>
  <c r="AI24" i="23"/>
  <c r="AE24" i="23"/>
  <c r="AR24" i="23"/>
  <c r="I24" i="23"/>
  <c r="AF24" i="23" l="1"/>
  <c r="AV24" i="23"/>
  <c r="AN24" i="23"/>
  <c r="AJ24" i="23"/>
  <c r="R21" i="24"/>
  <c r="O21" i="24"/>
  <c r="I21" i="24"/>
  <c r="R20" i="24"/>
  <c r="O20" i="24"/>
  <c r="I20" i="24"/>
  <c r="R19" i="24"/>
  <c r="O19" i="24"/>
  <c r="I19" i="24"/>
  <c r="R18" i="24"/>
  <c r="O18" i="24"/>
  <c r="I18" i="24"/>
  <c r="R16" i="24"/>
  <c r="O16" i="24"/>
  <c r="I16" i="24"/>
  <c r="R14" i="24"/>
  <c r="O14" i="24"/>
  <c r="I14" i="24"/>
  <c r="R13" i="24"/>
  <c r="O13" i="24"/>
  <c r="I13" i="24"/>
  <c r="R11" i="24"/>
  <c r="O11" i="24"/>
  <c r="I11" i="24"/>
  <c r="R10" i="24"/>
  <c r="O10" i="24"/>
  <c r="I10" i="24"/>
  <c r="R9" i="24"/>
  <c r="O9" i="24"/>
  <c r="I9" i="24"/>
  <c r="R8" i="24"/>
  <c r="O8" i="24"/>
  <c r="I8" i="24"/>
  <c r="I22" i="24" l="1"/>
  <c r="AE22" i="24"/>
  <c r="AS22" i="24"/>
  <c r="AO22" i="24"/>
  <c r="AK22" i="24"/>
  <c r="AG22" i="24"/>
  <c r="AC22" i="24"/>
  <c r="AF22" i="24" l="1"/>
  <c r="AI22" i="24"/>
  <c r="AJ22" i="24" s="1"/>
  <c r="B12" i="31"/>
  <c r="C12" i="31"/>
  <c r="D12" i="31"/>
  <c r="E12" i="31"/>
  <c r="F12" i="31"/>
  <c r="B6" i="30"/>
  <c r="C6" i="30"/>
  <c r="D6" i="30"/>
  <c r="E6" i="30"/>
  <c r="F6" i="30"/>
  <c r="B12" i="27"/>
  <c r="C12" i="27"/>
  <c r="D12" i="27"/>
  <c r="E12" i="27"/>
  <c r="F12" i="27"/>
  <c r="B12" i="26"/>
  <c r="C12" i="26"/>
  <c r="D12" i="26"/>
  <c r="E12" i="26"/>
  <c r="F12" i="26"/>
  <c r="B14" i="26" l="1"/>
  <c r="B14" i="31"/>
  <c r="B8" i="30"/>
  <c r="B14" i="27"/>
  <c r="O22" i="24"/>
  <c r="AM22" i="24"/>
  <c r="AN22" i="24" s="1"/>
  <c r="R22" i="24" l="1"/>
  <c r="AQ22" i="24"/>
  <c r="AR22" i="24" s="1"/>
  <c r="U22" i="24" l="1"/>
  <c r="AU22" i="24"/>
  <c r="AV22" i="24" s="1"/>
  <c r="AC13" i="24"/>
  <c r="AC18" i="24"/>
  <c r="AU21" i="24" l="1"/>
  <c r="AS21" i="24"/>
  <c r="AQ21" i="24"/>
  <c r="AO21" i="24"/>
  <c r="AM21" i="24"/>
  <c r="AK21" i="24"/>
  <c r="AI21" i="24"/>
  <c r="AG21" i="24"/>
  <c r="AE21" i="24"/>
  <c r="AC21" i="24"/>
  <c r="U21" i="24"/>
  <c r="AU20" i="24"/>
  <c r="AS20" i="24"/>
  <c r="AQ20" i="24"/>
  <c r="AO20" i="24"/>
  <c r="AM20" i="24"/>
  <c r="AK20" i="24"/>
  <c r="AI20" i="24"/>
  <c r="AG20" i="24"/>
  <c r="AE20" i="24"/>
  <c r="AC20" i="24"/>
  <c r="U20" i="24"/>
  <c r="AU19" i="24"/>
  <c r="AS19" i="24"/>
  <c r="AQ19" i="24"/>
  <c r="AO19" i="24"/>
  <c r="AM19" i="24"/>
  <c r="AK19" i="24"/>
  <c r="AI19" i="24"/>
  <c r="AG19" i="24"/>
  <c r="AE19" i="24"/>
  <c r="AC19" i="24"/>
  <c r="U19" i="24"/>
  <c r="AU18" i="24"/>
  <c r="AS18" i="24"/>
  <c r="AQ18" i="24"/>
  <c r="AO18" i="24"/>
  <c r="AM18" i="24"/>
  <c r="AK18" i="24"/>
  <c r="AI18" i="24"/>
  <c r="AG18" i="24"/>
  <c r="AE18" i="24"/>
  <c r="AF18" i="24" s="1"/>
  <c r="U18" i="24"/>
  <c r="AU16" i="24"/>
  <c r="AS16" i="24"/>
  <c r="AQ16" i="24"/>
  <c r="AO16" i="24"/>
  <c r="AM16" i="24"/>
  <c r="AK16" i="24"/>
  <c r="AI16" i="24"/>
  <c r="AG16" i="24"/>
  <c r="AE16" i="24"/>
  <c r="AC16" i="24"/>
  <c r="U16" i="24"/>
  <c r="AU14" i="24"/>
  <c r="AS14" i="24"/>
  <c r="AQ14" i="24"/>
  <c r="AO14" i="24"/>
  <c r="AM14" i="24"/>
  <c r="AK14" i="24"/>
  <c r="AI14" i="24"/>
  <c r="AG14" i="24"/>
  <c r="AE14" i="24"/>
  <c r="AC14" i="24"/>
  <c r="U14" i="24"/>
  <c r="AU13" i="24"/>
  <c r="AS13" i="24"/>
  <c r="AQ13" i="24"/>
  <c r="AO13" i="24"/>
  <c r="AM13" i="24"/>
  <c r="AK13" i="24"/>
  <c r="AI13" i="24"/>
  <c r="AG13" i="24"/>
  <c r="AE13" i="24"/>
  <c r="U13" i="24"/>
  <c r="AU11" i="24"/>
  <c r="AS11" i="24"/>
  <c r="AQ11" i="24"/>
  <c r="AO11" i="24"/>
  <c r="AM11" i="24"/>
  <c r="AK11" i="24"/>
  <c r="AI11" i="24"/>
  <c r="AG11" i="24"/>
  <c r="AE11" i="24"/>
  <c r="AC11" i="24"/>
  <c r="U11" i="24"/>
  <c r="AU10" i="24"/>
  <c r="AS10" i="24"/>
  <c r="AQ10" i="24"/>
  <c r="AO10" i="24"/>
  <c r="AM10" i="24"/>
  <c r="AK10" i="24"/>
  <c r="AI10" i="24"/>
  <c r="AG10" i="24"/>
  <c r="AE10" i="24"/>
  <c r="AC10" i="24"/>
  <c r="U10" i="24"/>
  <c r="AU9" i="24"/>
  <c r="AS9" i="24"/>
  <c r="AQ9" i="24"/>
  <c r="AO9" i="24"/>
  <c r="AM9" i="24"/>
  <c r="AK9" i="24"/>
  <c r="AI9" i="24"/>
  <c r="AG9" i="24"/>
  <c r="AE9" i="24"/>
  <c r="AC9" i="24"/>
  <c r="U9" i="24"/>
  <c r="AU8" i="24"/>
  <c r="AS8" i="24"/>
  <c r="AQ8" i="24"/>
  <c r="AO8" i="24"/>
  <c r="AM8" i="24"/>
  <c r="AK8" i="24"/>
  <c r="AI8" i="24"/>
  <c r="AG8" i="24"/>
  <c r="AE8" i="24"/>
  <c r="AC8" i="24"/>
  <c r="U8" i="24"/>
  <c r="AV20" i="24" l="1"/>
  <c r="AF9" i="24"/>
  <c r="AV14" i="24"/>
  <c r="AR9" i="24"/>
  <c r="AN14" i="24"/>
  <c r="AF20" i="24"/>
  <c r="AJ8" i="24"/>
  <c r="AN9" i="24"/>
  <c r="AV9" i="24"/>
  <c r="AR11" i="24"/>
  <c r="AJ16" i="24"/>
  <c r="AJ10" i="24"/>
  <c r="AN18" i="24"/>
  <c r="AV18" i="24"/>
  <c r="U24" i="24"/>
  <c r="G8" i="9" s="1"/>
  <c r="AV11" i="24"/>
  <c r="AR14" i="24"/>
  <c r="AR20" i="24"/>
  <c r="AR18" i="24"/>
  <c r="AN11" i="24"/>
  <c r="AN20" i="24"/>
  <c r="L24" i="24"/>
  <c r="D8" i="9" s="1"/>
  <c r="AJ13" i="24"/>
  <c r="AJ19" i="24"/>
  <c r="AF14" i="24"/>
  <c r="AF11" i="24"/>
  <c r="O24" i="24"/>
  <c r="E8" i="9" s="1"/>
  <c r="I24" i="24"/>
  <c r="C8" i="9" s="1"/>
  <c r="AV8" i="24"/>
  <c r="AV10" i="24"/>
  <c r="AV13" i="24"/>
  <c r="AV16" i="24"/>
  <c r="AV19" i="24"/>
  <c r="AV21" i="24"/>
  <c r="R24" i="24"/>
  <c r="F8" i="9" s="1"/>
  <c r="AR8" i="24"/>
  <c r="AR10" i="24"/>
  <c r="AR13" i="24"/>
  <c r="AR16" i="24"/>
  <c r="AR19" i="24"/>
  <c r="AR21" i="24"/>
  <c r="AN8" i="24"/>
  <c r="AN10" i="24"/>
  <c r="AN13" i="24"/>
  <c r="AN16" i="24"/>
  <c r="AN19" i="24"/>
  <c r="AN21" i="24"/>
  <c r="AJ21" i="24"/>
  <c r="AJ9" i="24"/>
  <c r="AJ11" i="24"/>
  <c r="AJ14" i="24"/>
  <c r="AJ18" i="24"/>
  <c r="AJ20" i="24"/>
  <c r="AF8" i="24"/>
  <c r="AF10" i="24"/>
  <c r="AF13" i="24"/>
  <c r="AF16" i="24"/>
  <c r="AF19" i="24"/>
  <c r="AF21" i="24"/>
  <c r="AC17" i="23"/>
  <c r="AC15" i="23"/>
  <c r="AC14" i="23"/>
  <c r="AC12" i="23"/>
  <c r="AC11" i="23"/>
  <c r="AC10" i="23"/>
  <c r="AC9" i="23"/>
  <c r="AC23" i="22"/>
  <c r="AC22" i="22"/>
  <c r="AC21" i="22"/>
  <c r="AC20" i="22"/>
  <c r="AC17" i="22"/>
  <c r="AC15" i="22"/>
  <c r="AC14" i="22"/>
  <c r="AC12" i="22"/>
  <c r="AC11" i="22"/>
  <c r="AC10" i="22"/>
  <c r="AC9" i="22"/>
  <c r="AS21" i="25"/>
  <c r="AS20" i="25"/>
  <c r="AS19" i="25"/>
  <c r="AS18" i="25"/>
  <c r="AS16" i="25"/>
  <c r="AS14" i="25"/>
  <c r="AS13" i="25"/>
  <c r="AS11" i="25"/>
  <c r="AS10" i="25"/>
  <c r="AS9" i="25"/>
  <c r="AS8" i="25"/>
  <c r="AO21" i="25"/>
  <c r="AO20" i="25"/>
  <c r="AO19" i="25"/>
  <c r="AO18" i="25"/>
  <c r="AO16" i="25"/>
  <c r="AO14" i="25"/>
  <c r="AO13" i="25"/>
  <c r="AO11" i="25"/>
  <c r="AO10" i="25"/>
  <c r="AO9" i="25"/>
  <c r="AO8" i="25"/>
  <c r="AK21" i="25"/>
  <c r="AK20" i="25"/>
  <c r="AK19" i="25"/>
  <c r="AK18" i="25"/>
  <c r="AK16" i="25"/>
  <c r="AK14" i="25"/>
  <c r="AK13" i="25"/>
  <c r="AK11" i="25"/>
  <c r="AK10" i="25"/>
  <c r="AK9" i="25"/>
  <c r="AK8" i="25"/>
  <c r="AG21" i="25"/>
  <c r="AG20" i="25"/>
  <c r="AG19" i="25"/>
  <c r="AG18" i="25"/>
  <c r="AG16" i="25"/>
  <c r="AG14" i="25"/>
  <c r="AG13" i="25"/>
  <c r="AG11" i="25"/>
  <c r="AG10" i="25"/>
  <c r="AG9" i="25"/>
  <c r="AI8" i="25"/>
  <c r="AG8" i="25"/>
  <c r="AE21" i="25"/>
  <c r="AE20" i="25"/>
  <c r="AE19" i="25"/>
  <c r="AE18" i="25"/>
  <c r="AE16" i="25"/>
  <c r="AE14" i="25"/>
  <c r="AE13" i="25"/>
  <c r="AE9" i="25"/>
  <c r="AF9" i="25" s="1"/>
  <c r="AE10" i="25"/>
  <c r="AE11" i="25"/>
  <c r="AE8" i="25"/>
  <c r="AC21" i="25"/>
  <c r="AC20" i="25"/>
  <c r="AC19" i="25"/>
  <c r="AC18" i="25"/>
  <c r="AC16" i="25"/>
  <c r="AC14" i="25"/>
  <c r="AC13" i="25"/>
  <c r="AC9" i="25"/>
  <c r="AC10" i="25"/>
  <c r="AC11" i="25"/>
  <c r="AC8" i="25"/>
  <c r="U21" i="25"/>
  <c r="U20" i="25"/>
  <c r="U19" i="25"/>
  <c r="U18" i="25"/>
  <c r="U16" i="25"/>
  <c r="U14" i="25"/>
  <c r="U13" i="25"/>
  <c r="U11" i="25"/>
  <c r="U10" i="25"/>
  <c r="U9" i="25"/>
  <c r="U8" i="25"/>
  <c r="R21" i="25"/>
  <c r="R20" i="25"/>
  <c r="R19" i="25"/>
  <c r="R18" i="25"/>
  <c r="R16" i="25"/>
  <c r="R14" i="25"/>
  <c r="R13" i="25"/>
  <c r="R11" i="25"/>
  <c r="R10" i="25"/>
  <c r="R9" i="25"/>
  <c r="R8" i="25"/>
  <c r="O21" i="25"/>
  <c r="O20" i="25"/>
  <c r="O19" i="25"/>
  <c r="O18" i="25"/>
  <c r="O16" i="25"/>
  <c r="O14" i="25"/>
  <c r="O13" i="25"/>
  <c r="O11" i="25"/>
  <c r="O10" i="25"/>
  <c r="O9" i="25"/>
  <c r="O8" i="25"/>
  <c r="L21" i="25"/>
  <c r="L20" i="25"/>
  <c r="L19" i="25"/>
  <c r="L18" i="25"/>
  <c r="L16" i="25"/>
  <c r="L14" i="25"/>
  <c r="L13" i="25"/>
  <c r="L11" i="25"/>
  <c r="L10" i="25"/>
  <c r="L9" i="25"/>
  <c r="L8" i="25"/>
  <c r="I21" i="25"/>
  <c r="I20" i="25"/>
  <c r="I19" i="25"/>
  <c r="I18" i="25"/>
  <c r="I16" i="25"/>
  <c r="I14" i="25"/>
  <c r="I13" i="25"/>
  <c r="I11" i="25"/>
  <c r="I10" i="25"/>
  <c r="I9" i="25"/>
  <c r="I8" i="25"/>
  <c r="AJ8" i="25" l="1"/>
  <c r="AF10" i="25"/>
  <c r="AF16" i="25"/>
  <c r="AF20" i="25"/>
  <c r="AF18" i="25"/>
  <c r="AJ24" i="24"/>
  <c r="AV24" i="24"/>
  <c r="AR24" i="24"/>
  <c r="AN24" i="24"/>
  <c r="AF24" i="24"/>
  <c r="AF8" i="25"/>
  <c r="AF19" i="25"/>
  <c r="AF21" i="25"/>
  <c r="AF14" i="25"/>
  <c r="AF13" i="25"/>
  <c r="AF11" i="25"/>
  <c r="AU21" i="25"/>
  <c r="AV21" i="25" s="1"/>
  <c r="AQ21" i="25"/>
  <c r="AR21" i="25" s="1"/>
  <c r="AM21" i="25"/>
  <c r="AN21" i="25" s="1"/>
  <c r="AI21" i="25"/>
  <c r="AJ21" i="25" s="1"/>
  <c r="AU20" i="25"/>
  <c r="AV20" i="25" s="1"/>
  <c r="AQ20" i="25"/>
  <c r="AR20" i="25" s="1"/>
  <c r="AM20" i="25"/>
  <c r="AN20" i="25" s="1"/>
  <c r="AI20" i="25"/>
  <c r="AJ20" i="25" s="1"/>
  <c r="AU19" i="25"/>
  <c r="AV19" i="25" s="1"/>
  <c r="AQ19" i="25"/>
  <c r="AR19" i="25" s="1"/>
  <c r="AM19" i="25"/>
  <c r="AN19" i="25" s="1"/>
  <c r="AI19" i="25"/>
  <c r="AJ19" i="25" s="1"/>
  <c r="AU18" i="25"/>
  <c r="AV18" i="25" s="1"/>
  <c r="AQ18" i="25"/>
  <c r="AR18" i="25" s="1"/>
  <c r="AM18" i="25"/>
  <c r="AN18" i="25" s="1"/>
  <c r="AI18" i="25"/>
  <c r="AJ18" i="25" s="1"/>
  <c r="AU16" i="25"/>
  <c r="AV16" i="25" s="1"/>
  <c r="AQ16" i="25"/>
  <c r="AR16" i="25" s="1"/>
  <c r="AM16" i="25"/>
  <c r="AN16" i="25" s="1"/>
  <c r="AI16" i="25"/>
  <c r="AJ16" i="25" s="1"/>
  <c r="AU14" i="25"/>
  <c r="AV14" i="25" s="1"/>
  <c r="AQ14" i="25"/>
  <c r="AR14" i="25" s="1"/>
  <c r="AM14" i="25"/>
  <c r="AN14" i="25" s="1"/>
  <c r="AI14" i="25"/>
  <c r="AJ14" i="25" s="1"/>
  <c r="AU13" i="25"/>
  <c r="AV13" i="25" s="1"/>
  <c r="AQ13" i="25"/>
  <c r="AR13" i="25" s="1"/>
  <c r="AM13" i="25"/>
  <c r="AN13" i="25" s="1"/>
  <c r="AI13" i="25"/>
  <c r="AJ13" i="25" s="1"/>
  <c r="AU11" i="25"/>
  <c r="AV11" i="25" s="1"/>
  <c r="AQ11" i="25"/>
  <c r="AR11" i="25" s="1"/>
  <c r="AM11" i="25"/>
  <c r="AN11" i="25" s="1"/>
  <c r="AI11" i="25"/>
  <c r="AJ11" i="25" s="1"/>
  <c r="AU10" i="25"/>
  <c r="AV10" i="25" s="1"/>
  <c r="AQ10" i="25"/>
  <c r="AR10" i="25" s="1"/>
  <c r="AM10" i="25"/>
  <c r="AN10" i="25" s="1"/>
  <c r="AI10" i="25"/>
  <c r="AJ10" i="25" s="1"/>
  <c r="AU9" i="25"/>
  <c r="AV9" i="25" s="1"/>
  <c r="AQ9" i="25"/>
  <c r="AR9" i="25" s="1"/>
  <c r="AM9" i="25"/>
  <c r="AN9" i="25" s="1"/>
  <c r="AI9" i="25"/>
  <c r="AJ9" i="25" s="1"/>
  <c r="AU8" i="25"/>
  <c r="AV8" i="25" s="1"/>
  <c r="AQ8" i="25"/>
  <c r="AR8" i="25" s="1"/>
  <c r="AM8" i="25"/>
  <c r="AN8" i="25" s="1"/>
  <c r="U23" i="25"/>
  <c r="G7" i="9" s="1"/>
  <c r="O23" i="25"/>
  <c r="E7" i="9" s="1"/>
  <c r="I23" i="25"/>
  <c r="C7" i="9" s="1"/>
  <c r="L23" i="25" l="1"/>
  <c r="D7" i="9" s="1"/>
  <c r="R23" i="25"/>
  <c r="F7" i="9" s="1"/>
  <c r="AJ23" i="25"/>
  <c r="AR23" i="25"/>
  <c r="AV23" i="25"/>
  <c r="AF23" i="25"/>
  <c r="AN23" i="25"/>
  <c r="AU23" i="22"/>
  <c r="AV23" i="22" s="1"/>
  <c r="AQ23" i="22"/>
  <c r="AR23" i="22" s="1"/>
  <c r="AM23" i="22"/>
  <c r="AN23" i="22" s="1"/>
  <c r="AI23" i="22"/>
  <c r="AJ23" i="22" s="1"/>
  <c r="AE23" i="22"/>
  <c r="AF23" i="22" s="1"/>
  <c r="I23" i="22"/>
  <c r="AU22" i="22"/>
  <c r="AV22" i="22" s="1"/>
  <c r="AQ22" i="22"/>
  <c r="AR22" i="22" s="1"/>
  <c r="AM22" i="22"/>
  <c r="AN22" i="22" s="1"/>
  <c r="AI22" i="22"/>
  <c r="AJ22" i="22" s="1"/>
  <c r="AE22" i="22"/>
  <c r="AF22" i="22" s="1"/>
  <c r="I22" i="22"/>
  <c r="AU21" i="22"/>
  <c r="AV21" i="22" s="1"/>
  <c r="AQ21" i="22"/>
  <c r="AR21" i="22" s="1"/>
  <c r="AM21" i="22"/>
  <c r="AN21" i="22" s="1"/>
  <c r="AI21" i="22"/>
  <c r="AJ21" i="22" s="1"/>
  <c r="AE21" i="22"/>
  <c r="AF21" i="22" s="1"/>
  <c r="I21" i="22"/>
  <c r="AU20" i="22"/>
  <c r="AV20" i="22" s="1"/>
  <c r="AQ20" i="22"/>
  <c r="AR20" i="22" s="1"/>
  <c r="AM20" i="22"/>
  <c r="AN20" i="22" s="1"/>
  <c r="AI20" i="22"/>
  <c r="AJ20" i="22" s="1"/>
  <c r="AE20" i="22"/>
  <c r="AF20" i="22" s="1"/>
  <c r="I20" i="22"/>
  <c r="AU17" i="22"/>
  <c r="AV17" i="22" s="1"/>
  <c r="AQ17" i="22"/>
  <c r="AR17" i="22" s="1"/>
  <c r="AM17" i="22"/>
  <c r="AN17" i="22" s="1"/>
  <c r="AI17" i="22"/>
  <c r="AJ17" i="22" s="1"/>
  <c r="AE17" i="22"/>
  <c r="AF17" i="22" s="1"/>
  <c r="I17" i="22"/>
  <c r="AU15" i="22"/>
  <c r="AV15" i="22" s="1"/>
  <c r="AQ15" i="22"/>
  <c r="AR15" i="22" s="1"/>
  <c r="AM15" i="22"/>
  <c r="AN15" i="22" s="1"/>
  <c r="AI15" i="22"/>
  <c r="AJ15" i="22" s="1"/>
  <c r="AE15" i="22"/>
  <c r="AF15" i="22" s="1"/>
  <c r="I15" i="22"/>
  <c r="AU14" i="22"/>
  <c r="AV14" i="22" s="1"/>
  <c r="AQ14" i="22"/>
  <c r="AR14" i="22" s="1"/>
  <c r="AM14" i="22"/>
  <c r="AN14" i="22" s="1"/>
  <c r="AI14" i="22"/>
  <c r="AJ14" i="22" s="1"/>
  <c r="AE14" i="22"/>
  <c r="AF14" i="22" s="1"/>
  <c r="I14" i="22"/>
  <c r="AU12" i="22"/>
  <c r="AV12" i="22" s="1"/>
  <c r="AQ12" i="22"/>
  <c r="AR12" i="22" s="1"/>
  <c r="AM12" i="22"/>
  <c r="AN12" i="22" s="1"/>
  <c r="AI12" i="22"/>
  <c r="AJ12" i="22" s="1"/>
  <c r="AE12" i="22"/>
  <c r="AF12" i="22" s="1"/>
  <c r="I12" i="22"/>
  <c r="AU11" i="22"/>
  <c r="AV11" i="22" s="1"/>
  <c r="AQ11" i="22"/>
  <c r="AR11" i="22" s="1"/>
  <c r="AM11" i="22"/>
  <c r="AN11" i="22" s="1"/>
  <c r="AI11" i="22"/>
  <c r="AJ11" i="22" s="1"/>
  <c r="AE11" i="22"/>
  <c r="AF11" i="22" s="1"/>
  <c r="I11" i="22"/>
  <c r="AU10" i="22"/>
  <c r="AV10" i="22" s="1"/>
  <c r="AQ10" i="22"/>
  <c r="AR10" i="22" s="1"/>
  <c r="AM10" i="22"/>
  <c r="AN10" i="22" s="1"/>
  <c r="AI10" i="22"/>
  <c r="AJ10" i="22" s="1"/>
  <c r="AE10" i="22"/>
  <c r="AF10" i="22" s="1"/>
  <c r="I10" i="22"/>
  <c r="AU9" i="22"/>
  <c r="AV9" i="22" s="1"/>
  <c r="AQ9" i="22"/>
  <c r="AR9" i="22" s="1"/>
  <c r="AM9" i="22"/>
  <c r="AN9" i="22" s="1"/>
  <c r="AI9" i="22"/>
  <c r="AJ9" i="22" s="1"/>
  <c r="AE9" i="22"/>
  <c r="AF9" i="22" s="1"/>
  <c r="I9" i="22"/>
  <c r="AU23" i="23"/>
  <c r="AV23" i="23" s="1"/>
  <c r="AQ23" i="23"/>
  <c r="AR23" i="23" s="1"/>
  <c r="AM23" i="23"/>
  <c r="AN23" i="23" s="1"/>
  <c r="AI23" i="23"/>
  <c r="AJ23" i="23" s="1"/>
  <c r="AE23" i="23"/>
  <c r="AF23" i="23" s="1"/>
  <c r="I23" i="23"/>
  <c r="AU22" i="23"/>
  <c r="AV22" i="23" s="1"/>
  <c r="AQ22" i="23"/>
  <c r="AR22" i="23" s="1"/>
  <c r="AM22" i="23"/>
  <c r="AN22" i="23" s="1"/>
  <c r="AI22" i="23"/>
  <c r="AJ22" i="23" s="1"/>
  <c r="AE22" i="23"/>
  <c r="AF22" i="23" s="1"/>
  <c r="I22" i="23"/>
  <c r="AU21" i="23"/>
  <c r="AV21" i="23" s="1"/>
  <c r="AQ21" i="23"/>
  <c r="AR21" i="23" s="1"/>
  <c r="AM21" i="23"/>
  <c r="AN21" i="23" s="1"/>
  <c r="AI21" i="23"/>
  <c r="AJ21" i="23" s="1"/>
  <c r="AE21" i="23"/>
  <c r="AF21" i="23" s="1"/>
  <c r="I21" i="23"/>
  <c r="AU20" i="23"/>
  <c r="AV20" i="23" s="1"/>
  <c r="AQ20" i="23"/>
  <c r="AR20" i="23" s="1"/>
  <c r="AM20" i="23"/>
  <c r="AN20" i="23" s="1"/>
  <c r="AI20" i="23"/>
  <c r="AJ20" i="23" s="1"/>
  <c r="AE20" i="23"/>
  <c r="AF20" i="23" s="1"/>
  <c r="I20" i="23"/>
  <c r="AU17" i="23"/>
  <c r="AV17" i="23" s="1"/>
  <c r="AQ17" i="23"/>
  <c r="AR17" i="23" s="1"/>
  <c r="AM17" i="23"/>
  <c r="AN17" i="23" s="1"/>
  <c r="AI17" i="23"/>
  <c r="AJ17" i="23" s="1"/>
  <c r="AE17" i="23"/>
  <c r="AF17" i="23" s="1"/>
  <c r="I17" i="23"/>
  <c r="AU15" i="23"/>
  <c r="AV15" i="23" s="1"/>
  <c r="AQ15" i="23"/>
  <c r="AR15" i="23" s="1"/>
  <c r="AM15" i="23"/>
  <c r="AN15" i="23" s="1"/>
  <c r="AI15" i="23"/>
  <c r="AJ15" i="23" s="1"/>
  <c r="AE15" i="23"/>
  <c r="AF15" i="23" s="1"/>
  <c r="I15" i="23"/>
  <c r="AU14" i="23"/>
  <c r="AV14" i="23" s="1"/>
  <c r="AQ14" i="23"/>
  <c r="AR14" i="23" s="1"/>
  <c r="AM14" i="23"/>
  <c r="AN14" i="23" s="1"/>
  <c r="AI14" i="23"/>
  <c r="AJ14" i="23" s="1"/>
  <c r="AE14" i="23"/>
  <c r="AF14" i="23" s="1"/>
  <c r="I14" i="23"/>
  <c r="AU12" i="23"/>
  <c r="AV12" i="23" s="1"/>
  <c r="AQ12" i="23"/>
  <c r="AR12" i="23" s="1"/>
  <c r="AM12" i="23"/>
  <c r="AN12" i="23" s="1"/>
  <c r="AI12" i="23"/>
  <c r="AJ12" i="23" s="1"/>
  <c r="AE12" i="23"/>
  <c r="AF12" i="23" s="1"/>
  <c r="I12" i="23"/>
  <c r="AU11" i="23"/>
  <c r="AV11" i="23" s="1"/>
  <c r="AQ11" i="23"/>
  <c r="AR11" i="23" s="1"/>
  <c r="AM11" i="23"/>
  <c r="AN11" i="23" s="1"/>
  <c r="AI11" i="23"/>
  <c r="AJ11" i="23" s="1"/>
  <c r="AE11" i="23"/>
  <c r="AF11" i="23" s="1"/>
  <c r="I11" i="23"/>
  <c r="AU10" i="23"/>
  <c r="AV10" i="23" s="1"/>
  <c r="AQ10" i="23"/>
  <c r="AR10" i="23" s="1"/>
  <c r="AM10" i="23"/>
  <c r="AN10" i="23" s="1"/>
  <c r="AI10" i="23"/>
  <c r="AJ10" i="23" s="1"/>
  <c r="AE10" i="23"/>
  <c r="AF10" i="23" s="1"/>
  <c r="I10" i="23"/>
  <c r="AU9" i="23"/>
  <c r="AV9" i="23" s="1"/>
  <c r="AQ9" i="23"/>
  <c r="AR9" i="23" s="1"/>
  <c r="AM9" i="23"/>
  <c r="AN9" i="23" s="1"/>
  <c r="AI9" i="23"/>
  <c r="AJ9" i="23" s="1"/>
  <c r="AE9" i="23"/>
  <c r="AF9" i="23" s="1"/>
  <c r="I9" i="23"/>
  <c r="U26" i="23" l="1"/>
  <c r="G8" i="1" s="1"/>
  <c r="O26" i="23"/>
  <c r="E8" i="1" s="1"/>
  <c r="R24" i="22"/>
  <c r="F7" i="1" s="1"/>
  <c r="I26" i="23"/>
  <c r="C8" i="1" s="1"/>
  <c r="I24" i="22"/>
  <c r="C7" i="1" s="1"/>
  <c r="O24" i="22"/>
  <c r="E7" i="1" s="1"/>
  <c r="U24" i="22"/>
  <c r="G7" i="1" s="1"/>
  <c r="AJ24" i="22"/>
  <c r="AR24" i="22"/>
  <c r="AF24" i="22"/>
  <c r="AN24" i="22"/>
  <c r="AV24" i="22"/>
  <c r="AF26" i="23"/>
  <c r="AN26" i="23"/>
  <c r="L26" i="23"/>
  <c r="D8" i="1" s="1"/>
  <c r="R26" i="23"/>
  <c r="F8" i="1" s="1"/>
  <c r="AJ26" i="23"/>
  <c r="AR26" i="23"/>
  <c r="AV26" i="23"/>
  <c r="D11" i="10" l="1"/>
  <c r="E11" i="10"/>
  <c r="F11" i="10"/>
  <c r="G11" i="10"/>
  <c r="D11" i="9"/>
  <c r="E11" i="9"/>
  <c r="F11" i="9"/>
  <c r="G11" i="9"/>
  <c r="D11" i="1"/>
  <c r="E11" i="1"/>
  <c r="F11" i="1"/>
  <c r="G11" i="1"/>
  <c r="C11" i="10" l="1"/>
  <c r="C11" i="9"/>
  <c r="C11" i="1"/>
  <c r="C13" i="1" s="1"/>
  <c r="C13" i="10" l="1"/>
  <c r="B14" i="7" s="1"/>
  <c r="C13" i="9"/>
  <c r="B13" i="7" s="1"/>
  <c r="B12" i="7"/>
  <c r="B15" i="7" l="1"/>
</calcChain>
</file>

<file path=xl/sharedStrings.xml><?xml version="1.0" encoding="utf-8"?>
<sst xmlns="http://schemas.openxmlformats.org/spreadsheetml/2006/main" count="662" uniqueCount="151">
  <si>
    <t>Tasks</t>
  </si>
  <si>
    <t>psp</t>
  </si>
  <si>
    <t>GENERAL INSTRUCTIONS FOR COMPLETING THIS WORKBOOK</t>
  </si>
  <si>
    <t>Note:</t>
  </si>
  <si>
    <t>OFFEROR NAME</t>
  </si>
  <si>
    <t>CONTACT PERSON</t>
  </si>
  <si>
    <t>OFFEROR ADDRESS</t>
  </si>
  <si>
    <t>EMAIL ADDRESS</t>
  </si>
  <si>
    <t>PHONE NUMBER</t>
  </si>
  <si>
    <t>FAX NUMBER</t>
  </si>
  <si>
    <t>VENDOR NUMBER</t>
  </si>
  <si>
    <t>FEDERAL ID OR SSN</t>
  </si>
  <si>
    <t xml:space="preserve">PENNSYLVANIA SYSTEM OF SCHOOL ASSESSMENT (PSSA) 
- DEVELOPMENT AND ADMINISTRATION </t>
  </si>
  <si>
    <t>CLASSROOM DIAGNOSTIC TOOLS (CDT) - 
DEVELOPMENT AND ADMINISTRATION</t>
  </si>
  <si>
    <t xml:space="preserve">KEYSTONE EXAMS
 - DEVELOPMENT AND ADMINISTRATION </t>
  </si>
  <si>
    <t>TOTAL COST</t>
  </si>
  <si>
    <t>PSSA</t>
  </si>
  <si>
    <t xml:space="preserve">KEYSTONE </t>
  </si>
  <si>
    <t>CDT</t>
  </si>
  <si>
    <t>Yearly Total for Classroom Diagnostic Tool 
(Excludes any Optional Services)</t>
  </si>
  <si>
    <t>Yearly Total for Keystone Development and Administration
(Excludes any Optional Services)</t>
  </si>
  <si>
    <t>Total 5-Year Costs for Keystone Development and Administration
(Excludes any Optional Services)</t>
  </si>
  <si>
    <t>Yearly Total for PSSA Development and Administration
(Excludes any Optional Services)</t>
  </si>
  <si>
    <t>COST SUBMITTAL BREAKDOWN FOR PSSA, KEYSTONE AND CDT (tabs 2-4 of this workbook)</t>
  </si>
  <si>
    <t>COST SUBMITTAL OVERVIEW (tab 1 of this workbook)</t>
  </si>
  <si>
    <t>Grades 3-8</t>
  </si>
  <si>
    <t>Math tests</t>
  </si>
  <si>
    <t>ELA tests</t>
  </si>
  <si>
    <t>Standard</t>
  </si>
  <si>
    <t>Spanish</t>
  </si>
  <si>
    <t>Large Print</t>
  </si>
  <si>
    <t>Braille</t>
  </si>
  <si>
    <t>Grades 4 &amp; 8</t>
  </si>
  <si>
    <t>Science tests</t>
  </si>
  <si>
    <t>UOM</t>
  </si>
  <si>
    <t>Unit Price</t>
  </si>
  <si>
    <t>Total Cost</t>
  </si>
  <si>
    <t>N/A</t>
  </si>
  <si>
    <t>Actual Volume</t>
  </si>
  <si>
    <t>Amount / (Credit) Due</t>
  </si>
  <si>
    <t>Per Test</t>
  </si>
  <si>
    <t>Total Annual Cost</t>
  </si>
  <si>
    <t>Total Annual Amount/(Credit) Due</t>
  </si>
  <si>
    <t>Unit Cost Submittal - PSSA Production, Manufacturing, Shipping and Distribution</t>
  </si>
  <si>
    <t>Unit Cost Submittal - PSSA Receiving, Scanning, Editing and Scoring</t>
  </si>
  <si>
    <t>Estimated Volume</t>
  </si>
  <si>
    <t>Unit Cost Submittal - Keystone Production, Manufacturing, Shipping and Distribution</t>
  </si>
  <si>
    <t>Algebra I</t>
  </si>
  <si>
    <t>Literature</t>
  </si>
  <si>
    <t>Biology</t>
  </si>
  <si>
    <t>Unit Cost Submittal - Keystone Receiving, Scanning, Editing and Scoring</t>
  </si>
  <si>
    <t>Instructions:</t>
  </si>
  <si>
    <t>Estimated Volume is used for evaluation and reconciliation purposes only and is not a guarantee of work to be performed by the Selected Offeror.</t>
  </si>
  <si>
    <t>1)</t>
  </si>
  <si>
    <t>2)</t>
  </si>
  <si>
    <t>3)</t>
  </si>
  <si>
    <t>At the end of each year, the Selected Offeror and the Commonwealth will enter the actual volume of tests in the green highlighted cells to determine any over or under charges.</t>
  </si>
  <si>
    <t>The Selected Offeror will be reimbursed for any under charges and the Commonwealth will be credited for any over charges.</t>
  </si>
  <si>
    <t>Fiscal Year 
2016-2017</t>
  </si>
  <si>
    <t>Fiscal Year 
2018-2019</t>
  </si>
  <si>
    <t>Fiscal Year 
2019-2020</t>
  </si>
  <si>
    <t>***Fiscal Year runs July 1 - June 30***</t>
  </si>
  <si>
    <t>Fiscal Year 
2017-2018</t>
  </si>
  <si>
    <r>
      <t xml:space="preserve">Offerors should enter their unit prices (blended rate) into the yellow highlighted cells.  The blended rate must be inclusive of all the tasks listed in the category </t>
    </r>
    <r>
      <rPr>
        <u/>
        <sz val="11"/>
        <color theme="1"/>
        <rFont val="Calibri"/>
        <family val="2"/>
        <scheme val="minor"/>
      </rPr>
      <t>PSSA Production, Manufacturing, Shipping and Distribution</t>
    </r>
    <r>
      <rPr>
        <sz val="11"/>
        <color theme="1"/>
        <rFont val="Calibri"/>
        <family val="2"/>
        <scheme val="minor"/>
      </rPr>
      <t xml:space="preserve"> (see Tab 2).  The total annual cost will populate on Tab "2. PSSA Dev. &amp; Admin." spreadsheet.  </t>
    </r>
  </si>
  <si>
    <r>
      <t xml:space="preserve">Offerors should enter their unit prices (blended rate) into the yellow highlighted cells.  The blended rate must be inclusive of all the tasks listed in the category </t>
    </r>
    <r>
      <rPr>
        <u/>
        <sz val="11"/>
        <color theme="1"/>
        <rFont val="Calibri"/>
        <family val="2"/>
        <scheme val="minor"/>
      </rPr>
      <t>PSSA Receiving, Scanning, Editing and Scoring</t>
    </r>
    <r>
      <rPr>
        <sz val="11"/>
        <color theme="1"/>
        <rFont val="Calibri"/>
        <family val="2"/>
        <scheme val="minor"/>
      </rPr>
      <t xml:space="preserve"> (see Tab 2).  The total annual cost will populate on Tab "2. PSSA Dev. &amp; Admin." spreadsheet.  </t>
    </r>
  </si>
  <si>
    <t>Offerors should enter their unit prices (blended rate) into the yellow highlighted cells.  The blended rate must be inclusive of all the tasks listed in the category Keystone Receiving, Scanning, Editing and Scoring (see Tab 3).  The total annual cost will populate on Tab "3. Keystone Dev. &amp; Admin." spreadsheet.</t>
  </si>
  <si>
    <t>Offerors should enter their unit prices (blended rate) into the yellow highlighted cells.  The blended rate must be inclusive of all the tasks listed in the category Keystone Production, Manufacturing, Shipping and Distribution (see Tab 3).  The total annual cost will populate on Tab "3. Keystone Dev. &amp; Admin." spreadsheet.</t>
  </si>
  <si>
    <t>Annual Reconciliation - PSSA Receiving, Scanning, Editing and Scoring (To be performed by PDE at the end of each fiscal year)</t>
  </si>
  <si>
    <t>Annual Reconciliation - Keystone Production, Manufacturing, Shipping and Distribution (To be performed by PDE at the end of each fiscal year)</t>
  </si>
  <si>
    <t>Annual Reconciliation - Keystone Receiving, Scanning, Editing and Scoring (To be performed by PDE at the end of each fiscal year)</t>
  </si>
  <si>
    <t>Annual Reconciliation - PSSA Production, Manufacturing, Shipping and Distribution (To be performed by PDE at the end of each fiscal year)</t>
  </si>
  <si>
    <t>Yearly Total for Development and Administration of English Composition Exams</t>
  </si>
  <si>
    <t>Year 5</t>
  </si>
  <si>
    <t>Year 4</t>
  </si>
  <si>
    <t>Year 3</t>
  </si>
  <si>
    <t>Year 2</t>
  </si>
  <si>
    <t xml:space="preserve">Year 1 </t>
  </si>
  <si>
    <t>OPTION 1 - ENGLISH COMPOSITION EXAMS</t>
  </si>
  <si>
    <t>Yearly Total for Development and Administration of Civics &amp; Government Exams</t>
  </si>
  <si>
    <t>OPTION 2 - CIVICS &amp; GOVERNMENT EXAMS</t>
  </si>
  <si>
    <t>Yearly Total for Expansion of CDT 
(to include Kindergarten through Grade 2)</t>
  </si>
  <si>
    <t>Online Testing:  
All Test Types</t>
  </si>
  <si>
    <t xml:space="preserve">APPENDIX E
COST SUBMITTAL WORKSHEET
RFP 6100032526
</t>
  </si>
  <si>
    <t>Total 5 1/2 -Year Costs for PSSA Development and Administration
(Excludes any Optional Services)</t>
  </si>
  <si>
    <t>**Any figures presented in the RFP are based on historical usage and may fluctuate based on future needs.  All costs will remain in effect for the term of the contract (5 1/2 years).**</t>
  </si>
  <si>
    <t>TOTAL 5 1/2 -YEAR COST FOR DEVELOPMENT AND ADMINISTRATION OF THE PSSA, KEYSTONE AND CDT</t>
  </si>
  <si>
    <r>
      <t>Project Management</t>
    </r>
    <r>
      <rPr>
        <sz val="9"/>
        <color theme="1"/>
        <rFont val="Times New Roman"/>
        <family val="1"/>
      </rPr>
      <t xml:space="preserve"> - including, but not limited to: Program Director, Project Manager, Program Administrator/Coordinator, Toll Free Support Line, Customer Service, Web/Email Support Line, Center for Assessement Subcontract, Assessment Update Bulletins, Training Activities,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</si>
  <si>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Order and Inventory System, File Linkage, Item Banking and Transfer of all items into New Bank, Report Design and Programming, Reporting System Maintenance, Systems Operation and Maintenance, Set Up Costs, Annaul Fixed Costs, Per Student Fees, Tests System Maintenance and Support, Transition Related Activities</t>
    </r>
  </si>
  <si>
    <r>
      <t xml:space="preserve">Test Development </t>
    </r>
    <r>
      <rPr>
        <sz val="9"/>
        <color theme="1"/>
        <rFont val="Times New Roman"/>
        <family val="1"/>
      </rPr>
      <t>- including, but not limited to: Test Design, Item Development, Forms Construction, Item Copyright, Item Scoring Guide, Item Review Meeting Prep Time, Translations, Transition Related Activities</t>
    </r>
  </si>
  <si>
    <r>
      <t xml:space="preserve">Psychometrics </t>
    </r>
    <r>
      <rPr>
        <sz val="9"/>
        <color theme="1"/>
        <rFont val="Times New Roman"/>
        <family val="1"/>
      </rPr>
      <t xml:space="preserve"> - including, but not limited to: Linking Studies, Third Party Equating Check/Verification, Validity Studies, Alignment Studies, Data Foresensics, Technical Report, Work Associated with Standard Setting Meetings (exclude travel), Validation, Transition Related Activities</t>
    </r>
  </si>
  <si>
    <r>
      <t xml:space="preserve">Receiving, Scanning, Editing and Scoring </t>
    </r>
    <r>
      <rPr>
        <sz val="9"/>
        <color theme="1"/>
        <rFont val="Times New Roman"/>
        <family val="1"/>
      </rPr>
      <t>- including, but not limited to: Receiving/Staging, Scanning, Editiing, Supplier Scoring ECR, Supplier Scoring SCR, Supplier Scoring Management Labor, Facilities and Equipment Rental, Transition Related Activities</t>
    </r>
  </si>
  <si>
    <r>
      <t xml:space="preserve">Reporting </t>
    </r>
    <r>
      <rPr>
        <sz val="9"/>
        <color theme="1"/>
        <rFont val="Times New Roman"/>
        <family val="1"/>
      </rPr>
      <t>- including, but not limited to: Report Printing and Delivery, On-line Reporting, On-Line Reports Preparation, Data Query and Reporting Tool, Production of Student Data Files, Management Reports, Transition Related Activities</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</si>
  <si>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Center for Assessement Subcontract, Assessment Update Bulletins, Training Activities, QA eTesting, General QA Testing, Development Travel, Program Management Travel, Meetings, Transition Related Activities</t>
    </r>
  </si>
  <si>
    <r>
      <t xml:space="preserve">Information Technology/ Test Delivery System (CBTs) </t>
    </r>
    <r>
      <rPr>
        <sz val="11"/>
        <color theme="1"/>
        <rFont val="Times New Roman"/>
        <family val="1"/>
      </rPr>
      <t xml:space="preserve">- </t>
    </r>
    <r>
      <rPr>
        <sz val="9"/>
        <color theme="1"/>
        <rFont val="Times New Roman"/>
        <family val="1"/>
      </rPr>
      <t>including, but not limited to: Online Order and Inventory System, File Linkage, Item Banking and Transfer of all items into New Bank, Report Design and Programming, Reporting System Maintenance, Systems Operation and Maintenance, Set Up Costs, Annaul Fixed Costs, Per Student Fees, Tests System Maintenance and Support, Transition Related Activities</t>
    </r>
  </si>
  <si>
    <r>
      <t>Test Development</t>
    </r>
    <r>
      <rPr>
        <sz val="11"/>
        <color theme="1"/>
        <rFont val="Times New Roman"/>
        <family val="1"/>
      </rPr>
      <t xml:space="preserve"> </t>
    </r>
    <r>
      <rPr>
        <sz val="9"/>
        <color theme="1"/>
        <rFont val="Times New Roman"/>
        <family val="1"/>
      </rPr>
      <t>- including, but not limited to: Test Design, Item Development, Forms Construction, Item Copyright, Item Scoring Guide, Item Review Meeting Prep Time, Translations, Transition Related Activities</t>
    </r>
  </si>
  <si>
    <r>
      <t>Psychometrics</t>
    </r>
    <r>
      <rPr>
        <sz val="11"/>
        <color theme="1"/>
        <rFont val="Times New Roman"/>
        <family val="1"/>
      </rPr>
      <t xml:space="preserve"> - </t>
    </r>
    <r>
      <rPr>
        <sz val="9"/>
        <color theme="1"/>
        <rFont val="Times New Roman"/>
        <family val="1"/>
      </rPr>
      <t>including, but not limited to:  Linking Studies, Third Party Equating Check/Verification, Validity Studies, Alignment Studies, Data Foresensics, Technical Report, Work Associated with Standard Setting Meetings (exclude travel), Validation, Transition Related Activities</t>
    </r>
  </si>
  <si>
    <r>
      <t xml:space="preserve">Production, Manufacturing, Shipping and Distribution </t>
    </r>
    <r>
      <rPr>
        <sz val="9"/>
        <color theme="1"/>
        <rFont val="Times New Roman"/>
        <family val="1"/>
      </rPr>
      <t xml:space="preserve">-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Itemand scoring samplers in Braille, Transition Related Activities </t>
    </r>
  </si>
  <si>
    <r>
      <t xml:space="preserve">Receiving, Scanning, Editing and Scoring - </t>
    </r>
    <r>
      <rPr>
        <sz val="9"/>
        <color theme="1"/>
        <rFont val="Times New Roman"/>
        <family val="1"/>
      </rPr>
      <t>including, but not limited to: Receiving/Staging, Scanning, Editing, Supplier Scoring ECR, Supplier Scoring SCR, Supplier Scoring Management Labor, Facilities and Equipment Rental, Transition Related Activities</t>
    </r>
  </si>
  <si>
    <r>
      <t xml:space="preserve">Reporting - </t>
    </r>
    <r>
      <rPr>
        <sz val="9"/>
        <color theme="1"/>
        <rFont val="Times New Roman"/>
        <family val="1"/>
      </rPr>
      <t>including, but not limited to: Report Printing and Delivery, On-line Reporting, On-Line Reports Preparation, Data Query and Reporting Tool, Production of Student Data Files, Management Reports, Transition Related Activities</t>
    </r>
  </si>
  <si>
    <r>
      <t xml:space="preserve">Production, Manufacturing, Shipping and Distribution </t>
    </r>
    <r>
      <rPr>
        <sz val="9"/>
        <color theme="1"/>
        <rFont val="Times New Roman"/>
        <family val="1"/>
      </rPr>
      <t xml:space="preserve"> -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Itemand scoring samplers in Braille, Transition Related Activities </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</si>
  <si>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Training Activities and Interactive Simulations, Professional Development Activities, Update and Maintenance of Professional Development Tools and Resources, Test and Technology Coordinator Training, QA eTesting, General QA Testing, Development Travel, Program Management Travel, Meetings, Transition Related Activities</t>
    </r>
  </si>
  <si>
    <r>
      <t xml:space="preserve">Information Technology/ Test Delivery System (CBTs)  - </t>
    </r>
    <r>
      <rPr>
        <sz val="9"/>
        <color theme="1"/>
        <rFont val="Times New Roman"/>
        <family val="1"/>
      </rPr>
      <t>including, but not limited to: Online Test Set Up, Online Accommodations, Item Banking and Transfer of all items into New Bank, Report Design and Programming, Reporting System Maintenance, Reporting Systems Operation, Set Up Costs, Annaul Fixed Costs, Per Student Fees, Tests System Maintenance and Support, Online Tools, Initial Set up and Programming, CAT System Compatibility Test, Transition Related Activities</t>
    </r>
  </si>
  <si>
    <r>
      <t xml:space="preserve">Test Development - </t>
    </r>
    <r>
      <rPr>
        <sz val="9"/>
        <color theme="1"/>
        <rFont val="Times New Roman"/>
        <family val="1"/>
      </rPr>
      <t>including, but not limited to: Test Design, Item Development, Forms Construction, Item Copyright, Item Samplers, Item Review Meeting Prep Time, Transition Related Activities</t>
    </r>
  </si>
  <si>
    <r>
      <t xml:space="preserve">Psychometrics </t>
    </r>
    <r>
      <rPr>
        <sz val="9"/>
        <color theme="1"/>
        <rFont val="Times New Roman"/>
        <family val="1"/>
      </rPr>
      <t xml:space="preserve"> - including, but not limited to: General Psychometric Labor for Analysis, Scaling, Equating, etc., Various Studies1 (Correalation analysis with Keystone Exams), Various Studies 2,   Technical Report, Transition Related Activities</t>
    </r>
  </si>
  <si>
    <r>
      <t xml:space="preserve">Production, Manufacturing, Shipping and Distribution  </t>
    </r>
    <r>
      <rPr>
        <sz val="9"/>
        <color theme="1"/>
        <rFont val="Times New Roman"/>
        <family val="1"/>
      </rPr>
      <t>- including, but not limited to: Design and Preparation of Online Manuals, Item Samplers, Transition Related Activities</t>
    </r>
  </si>
  <si>
    <r>
      <t xml:space="preserve">Reporting </t>
    </r>
    <r>
      <rPr>
        <sz val="9"/>
        <color theme="1"/>
        <rFont val="Times New Roman"/>
        <family val="1"/>
      </rPr>
      <t>- including, but not limited to:On-line Reporting, On-Line Reports Preparation, Linkage to Classroom Resrouces and SAS, Transition Related Activities</t>
    </r>
  </si>
  <si>
    <r>
      <t xml:space="preserve">Receiving, Scanning, Editing and Scoring </t>
    </r>
    <r>
      <rPr>
        <sz val="9"/>
        <color theme="1"/>
        <rFont val="Times New Roman"/>
        <family val="1"/>
      </rPr>
      <t>- including, but not limited to: Receiving/Staging, Scanning, Editing, Supplier Scoring ECR, Supplier Scoring SCR, Supplier Scoring Management Labor, Facilities and Equipment Rental, Transition Related Activities</t>
    </r>
  </si>
  <si>
    <t>Total 5 1/2 Year Costs Development and Administration of English Composition Exams</t>
  </si>
  <si>
    <t>OPTION 3 - PERFORMANCE ASSESSMENTS</t>
  </si>
  <si>
    <t>OPTION 4 - EXPANSION OF CLASSROOM DIAGNOSTIC TOOL TO INCLUDE KINDERGARTEN THROUGH GRADE 2</t>
  </si>
  <si>
    <r>
      <t>Performance Tasks (PTs) –</t>
    </r>
    <r>
      <rPr>
        <sz val="11"/>
        <color theme="1"/>
        <rFont val="Times New Roman"/>
        <family val="1"/>
      </rPr>
      <t xml:space="preserve"> Including, but not limited to: (one PT per content area), development of PT, Administration, delivery of PPT or online, scoring responses, development of rubrics for teachers, training of teachers, psychometrics, reporting</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</si>
  <si>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Center for Assessment Subcontract, Assessment Update Bulletins, Training Activities,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</si>
  <si>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Order and Inventory System, File Linkage, Item Banking and Transfer of all items into New Bank, Report Design and Programming, Reporting System Maintenance, Systems Operation and Maintenance, Set Up Costs, Annual Fixed Costs, Per Student Fees, Tests System Maintenance and Support, Transition Related Activities</t>
    </r>
  </si>
  <si>
    <r>
      <t xml:space="preserve">Test Development - </t>
    </r>
    <r>
      <rPr>
        <sz val="9"/>
        <color theme="1"/>
        <rFont val="Times New Roman"/>
        <family val="1"/>
      </rPr>
      <t>including, but not limited to: Test Design, Item Development, Forms Construction, Item Copyright, Item Scoring Guide, Item Review Meeting Prep Time, Translations, Transition Related Activities</t>
    </r>
  </si>
  <si>
    <r>
      <t xml:space="preserve">Psychometrics  </t>
    </r>
    <r>
      <rPr>
        <sz val="9"/>
        <color theme="1"/>
        <rFont val="Times New Roman"/>
        <family val="1"/>
      </rPr>
      <t>- including, but not limited to: Linking Studies, Third Party Equating Check/Validation, Validity Studies, Alignment Studies, Data Forensics, Technical Report, Work Associated with Standard Setting Meetings (exclude travel), Transition Related Activities</t>
    </r>
  </si>
  <si>
    <r>
      <t xml:space="preserve">Production, Manufacturing, Shipping and Distribution </t>
    </r>
    <r>
      <rPr>
        <sz val="9"/>
        <color theme="1"/>
        <rFont val="Times New Roman"/>
        <family val="1"/>
      </rPr>
      <t xml:space="preserve"> -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 and scoring samplers in Braille, Transition Related Activities </t>
    </r>
  </si>
  <si>
    <r>
      <t xml:space="preserve">Project Management </t>
    </r>
    <r>
      <rPr>
        <sz val="9"/>
        <color theme="1"/>
        <rFont val="Times New Roman"/>
        <family val="1"/>
      </rPr>
      <t>- including, but not limited to: Program Director, Project Manager, Program Administrator/Coordinator, Toll Free Support Line, Customer Service, Web/Email Support Line, Center for Assessment Subcontract, Assessment Update Bulletins, Training Activities, QA eTesting, General QA Testing, Development Travel, Program Management Travel, Meetings, Transition Related Activities</t>
    </r>
  </si>
  <si>
    <r>
      <t>Information Technology/ Test Delivery System (CBTs)  -</t>
    </r>
    <r>
      <rPr>
        <sz val="9"/>
        <color theme="1"/>
        <rFont val="Times New Roman"/>
        <family val="1"/>
      </rPr>
      <t xml:space="preserve"> including, but not limited to: Online Order and Inventory System, File Linkage, Item Banking and Transfer of all items into New Bank, Report Design and Programming, Reporting System Maintenance, Systems Operation and Maintenance, Set Up Costs, Annual Fixed Costs, Per Student Fees, Tests System Maintenance and Support, Transition Related Activities</t>
    </r>
  </si>
  <si>
    <r>
      <t xml:space="preserve">Psychometrics </t>
    </r>
    <r>
      <rPr>
        <sz val="9"/>
        <color theme="1"/>
        <rFont val="Times New Roman"/>
        <family val="1"/>
      </rPr>
      <t xml:space="preserve"> - including, but not limited to: Linking Studies, Third Party Equating Check/Validation, Validity Studies, Alignment Studies, Data Forensics, Technical Report, Work Associated with Standard Setting Meetings (exclude travel), Transition Related Activities</t>
    </r>
  </si>
  <si>
    <t>Yearly Total for Performance Assessments</t>
  </si>
  <si>
    <r>
      <t xml:space="preserve">Project Management </t>
    </r>
    <r>
      <rPr>
        <sz val="9"/>
        <color theme="1"/>
        <rFont val="Times New Roman"/>
        <family val="1"/>
      </rPr>
      <t xml:space="preserve"> including, but not limited to: Program Director, Project Manager, Program Administrator/Coordinator, Toll Free Support Line, Customer Service, Web/Email Support Line, Training Activities and Interactive Simulations, Professional Development Activities, Update and Maintenance of Professional Development Tools and Resources, Test and Technology Coordinator Training,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</si>
  <si>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Test Set Up, Online Accommodations, Item Banking and Transfer of all items into New Bank, Report Design and Programming, Reporting System Maintenance, Reporting Systems Operation, Set Up Costs, Annual Fixed Costs, Per Student Fees, Tests System Maintenance and Support, Online Tools, Initial Set up and Programming, CAT System Compatibility Test, Transition Related Activities</t>
    </r>
  </si>
  <si>
    <r>
      <t>Test Development</t>
    </r>
    <r>
      <rPr>
        <sz val="9"/>
        <color theme="1"/>
        <rFont val="Times New Roman"/>
        <family val="1"/>
      </rPr>
      <t xml:space="preserve"> - including, but not limited to: Test Design, Item Development, Forms Construction, Item Copyright, Item Samplers, Item Review Meeting Prep Time, Transition Related Activities</t>
    </r>
  </si>
  <si>
    <r>
      <t xml:space="preserve">Psychometrics </t>
    </r>
    <r>
      <rPr>
        <sz val="9"/>
        <color theme="1"/>
        <rFont val="Times New Roman"/>
        <family val="1"/>
      </rPr>
      <t>- including, but not limited to: General Psychometric Labor for Analysis, Scaling, Equating, etc., Various Studies1 (Correlation analysis with Keystone Exams), Various Studies 2,   Technical Report, Transition Related Activities</t>
    </r>
  </si>
  <si>
    <r>
      <t xml:space="preserve">Production, Manufacturing, Shipping and Distribution </t>
    </r>
    <r>
      <rPr>
        <sz val="9"/>
        <color theme="1"/>
        <rFont val="Times New Roman"/>
        <family val="1"/>
      </rPr>
      <t xml:space="preserve"> - including, but not limited to: Design and Preparation of Online Manuals, Item Samplers, Transition Related Activities</t>
    </r>
  </si>
  <si>
    <r>
      <t xml:space="preserve">Reporting </t>
    </r>
    <r>
      <rPr>
        <sz val="9"/>
        <color theme="1"/>
        <rFont val="Times New Roman"/>
        <family val="1"/>
      </rPr>
      <t>- including, but not limited to: On-line Reporting, On-Line Reports Preparation, Linkage to Classroom Resources and SAS, Transition Related Activities</t>
    </r>
  </si>
  <si>
    <t>Total 5 1/2 -Year Costs Development and Administration of Civics &amp; Government Exams</t>
  </si>
  <si>
    <t>Total 5 1/2 Year Costs for Performance Assessments</t>
  </si>
  <si>
    <t>Total 5 1/2 Year Costs for Expansion of CDT 
(to include Kindergarten through Grade 2)</t>
  </si>
  <si>
    <t>COST SUMMARY</t>
  </si>
  <si>
    <r>
      <t xml:space="preserve">1. Select the </t>
    </r>
    <r>
      <rPr>
        <i/>
        <sz val="11"/>
        <rFont val="Times New Roman"/>
        <family val="1"/>
      </rPr>
      <t>Cost Submittal Overview Tab</t>
    </r>
    <r>
      <rPr>
        <sz val="11"/>
        <rFont val="Times New Roman"/>
        <family val="1"/>
      </rPr>
      <t xml:space="preserve"> at the bottom of this page. 
2. Complete the top portion of the form to include all contact information.  
NOTE:  The information you supply here must match the information you provided to Vendor Registration. 
3. This tab requires no entry of cost data.  All data entered on the Cost Submittal Tabs for PSSA, Keystone &amp; CDT (tabs 2-4) will automatically populate on this tab.
4. The Cost Submittal will be evaluated based on the total development and administration of the PSSA, Keystone &amp; CDT for the inital term of the Contract (5 1/2 Years). </t>
    </r>
  </si>
  <si>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The cost submittal must be submitted as presented by the Commonwealth and should not be altered in any way.  Do not include any reiteration of the technical proposal in the cost submittal   </t>
  </si>
  <si>
    <t xml:space="preserve">COST SUBMITTAL BREAKDOWN FOR OPTIONAL SERVICES (tabs 5-8 of this workbook).
            </t>
  </si>
  <si>
    <t>Fiscal Year 
2020-2021</t>
  </si>
  <si>
    <t>January 1, 2016 - June 30, 2016</t>
  </si>
  <si>
    <t>July 1, 2016 - 
June 30, 2017</t>
  </si>
  <si>
    <t>July 1, 2017 - 
June 30, 2018</t>
  </si>
  <si>
    <t>July 1, 2018 - 
June 30, 2019</t>
  </si>
  <si>
    <t>July 1, 2019 - 
June 30, 2020</t>
  </si>
  <si>
    <t>July 1, 2020 - 
June 30, 2021</t>
  </si>
  <si>
    <t>Online Testing:
All Test Types</t>
  </si>
  <si>
    <t>Total 5 1/2 Year Costs for Classroom Diagnostic Tool
(Excludes any Optional Services)</t>
  </si>
  <si>
    <t xml:space="preserve">**Any figures presented in the RFP are based on historical usage and may fluctuate based on future needs.  All costs will remain in effect for the life of the  Contract. </t>
  </si>
  <si>
    <t>Although there are formulas embedded in the spreadsheet, it is the Offeror's responsibility to ensure all calculations are correct.</t>
  </si>
  <si>
    <r>
      <t xml:space="preserve">Receiving, Scanning, Editing and Scoring </t>
    </r>
    <r>
      <rPr>
        <sz val="9"/>
        <color theme="1"/>
        <rFont val="Times New Roman"/>
        <family val="1"/>
      </rPr>
      <t xml:space="preserve"> </t>
    </r>
  </si>
  <si>
    <t xml:space="preserve">Receiving, Scanning, Editing and Scoring </t>
  </si>
  <si>
    <r>
      <t xml:space="preserve">Offerors must enter a single blended rate in the cells (yellow highlighted cells) for each of the task listed for the development and administration of the PSSA, Keystone and CDT as outlined in this workbook. 
On the PSSA &amp; Keystone, there are two categories (1. Production, Manufacturing, Shipping and Distribution &amp; 2. Receiving, Scanning, Editing and Scoring) where a single blended rate may not be entered (non-highlighted cells) on the main cost worksheet (Tab 2. PSSA Dev. &amp; Admin and Tab 3. Keystone Dev. &amp; Admin). For these two categories, the Offeror must fill-out the appropriate per unit worksheet as outlined below: 
1. Tab 2A. PSSA Production Detail &amp; Tab 2B. PSSA Receiving Detail 
2. Tab 3A. Keystone Production Detail &amp; Tab 3B. Keystone Receiving Detail 
Once the per unit blended rate is entered in the appropriate worksheet/highlighted cells, the total cost of the test administration will automatically populate to the appropriate cost worksheet (Tab 2. PSSA Dev. &amp; Admin OR Tab 3. Keystone Dev. &amp; Admin).  
Blended Rates may only be entered in the “yellow highlighted cells” and shall include all costs to develop and administer each of the exams as outlined in the RFP.  
</t>
    </r>
    <r>
      <rPr>
        <b/>
        <sz val="11"/>
        <rFont val="Times New Roman"/>
        <family val="1"/>
      </rPr>
      <t>**Any figures presented in the RFP are based on historical usage and may fluctuate based on future needs.  All costs will remain in effect for the term of the contract (5 1/2 Years).**</t>
    </r>
    <r>
      <rPr>
        <sz val="11"/>
        <rFont val="Times New Roman"/>
        <family val="1"/>
      </rPr>
      <t xml:space="preserve">
</t>
    </r>
  </si>
  <si>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The selected Offeror </t>
    </r>
    <r>
      <rPr>
        <u/>
        <sz val="11"/>
        <color theme="1"/>
        <rFont val="Times New Roman"/>
        <family val="1"/>
      </rPr>
      <t>will only</t>
    </r>
    <r>
      <rPr>
        <sz val="11"/>
        <color theme="1"/>
        <rFont val="Times New Roman"/>
        <family val="1"/>
      </rPr>
      <t xml:space="preserve"> be reimbursed for the charges as outlined in the Cost Submittal (Appendix E).  Monthly payments will be made in the amount of 1/12th of the total annual costs for each of the categories (PSSA/Keystone/CDT).  For the two categories (1. Production, Manufacturing, Shipping and Distribution &amp; 2. Receiving, Scanning, Editing and Scoring) under PSSA &amp; Keystone, an end of year reconciliaition will be conducted by PDE (as outlined in the appropriate worksheets Tab 2A. PSSA Production Detail, Tab 2B. PSSA Receiving Detail, Tab 3A. Keystone Production Detail &amp; Tab 3B. Keystone Production Detail). If the selected offeror exceeds the number of test administrations estimated in the above worksheets, the selected offeror will be reimbursed for the difference.  If the selected offeror administers less tests than what was  estimated in the worksheets, then the Commonwealth will be reimbursed for the difference. </t>
    </r>
  </si>
  <si>
    <r>
      <t xml:space="preserve">The following services listed in this workbook are Optional (refer to Part IV-6 of the RFP):  
Option 1 - English Composition
Option 2 - Civics &amp; Government Exams
Option 3 - Peformance  Assessments (PA)
Option 4 - Expansion of CDT to include Kindergarten through Grade 2. 
Currently, funding is not available for these services. In the event funding becomes available in the future, the Commonwealth may elect to incorporate select options into the contract.  The cost for optional services submitted in the Optional Services Tab of Appendix E - Cost Submittal will not be included  as part of the cost evaluation for this RFP.  The Optional Services Tab costs will, however, be discussed and negotiated during contract negotiations with the Selected Offeror in order to establish the cost to be charged for any optional services that might ultimately be utilized. In the event the Commonwealth decides to utilize an optional service after the Contract has been executed, an amendment will be processed to implement the optional service at the price that will have been established during contract negotiations.
If an Offeror elects to provide pricing for the Optional Services, Offerors must enter a single blended rate for each of the task listed for the development and administration of the respective Optional Service of this workbook).  Blended Rates may only be entered in the “yellow highlighted cells” and shall include all costs to develop and administer each of the exams as outlined in the RFP.  
</t>
    </r>
    <r>
      <rPr>
        <b/>
        <sz val="11"/>
        <rFont val="Times New Roman"/>
        <family val="1"/>
      </rPr>
      <t>**Any figures presented in the RFP are based on historical usage and may fluctuate based on future needs.**</t>
    </r>
    <r>
      <rPr>
        <sz val="11"/>
        <rFont val="Times New Roman"/>
        <family val="1"/>
      </rPr>
      <t xml:space="preserve">
</t>
    </r>
  </si>
  <si>
    <t>The cost for optional services submitted in the Optional Services Tab of Appendix E - Cost Submittal will not be included  as part of the cost evaluation for this RFP.  The Optional Services Tab costs will, however, be discussed and negotiated during contract negotiations with the Selected Offeror in order to establish the cost to be charged for any optional services that might ultimately be utilized. In the event the Commonwealth decides to utilize an optional service after the Contract has been executed, an amendment will be processed to implement the optional service at the price that will have been established during contract negotiations.</t>
  </si>
  <si>
    <t xml:space="preserve">INSTRUCTIONS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</si>
</sst>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164" formatCode="_-&quot;$&quot;* #,##0_-;\-&quot;$&quot;* #,##0_-;_-&quot;$&quot;* &quot;-&quot;_-;_-@_-"/>
    <numFmt numFmtId="165" formatCode="_-&quot;$&quot;* #,##0.00_-;\-&quot;$&quot;* #,##0.00_-;_-&quot;$&quot;* &quot;-&quot;??_-;_-@_-"/>
    <numFmt numFmtId="166" formatCode="_-* #,##0.00_-;\-* #,##0.00_-;_-* &quot;-&quot;??_-;_-@_-"/>
    <numFmt numFmtId="167" formatCode="&quot;$&quot;#,##0.00"/>
  </numFmts>
  <fonts count="30" x14ac:knownFonts="1">
    <font>
      <sz val="11"/>
      <color theme="1"/>
      <name val="Calibri"/>
      <family val="2"/>
      <scheme val="minor"/>
    </font>
    <font>
      <b/>
      <sz val="12"/>
      <color theme="1"/>
      <name val="Times New Roman"/>
      <family val="1"/>
    </font>
    <font>
      <b/>
      <sz val="10"/>
      <color theme="1"/>
      <name val="Times New Roman"/>
      <family val="1"/>
    </font>
    <font>
      <sz val="12"/>
      <color theme="1"/>
      <name val="Times New Roman"/>
      <family val="1"/>
    </font>
    <font>
      <sz val="11"/>
      <color theme="1"/>
      <name val="Calibri"/>
      <family val="2"/>
      <scheme val="minor"/>
    </font>
    <font>
      <b/>
      <sz val="14"/>
      <name val="Times New Roman"/>
      <family val="1"/>
    </font>
    <font>
      <sz val="11"/>
      <name val="Times New Roman"/>
      <family val="1"/>
    </font>
    <font>
      <sz val="12"/>
      <name val="Times New Roman"/>
      <family val="1"/>
    </font>
    <font>
      <sz val="11"/>
      <color theme="1"/>
      <name val="Times New Roman"/>
      <family val="1"/>
    </font>
    <font>
      <i/>
      <sz val="11"/>
      <name val="Times New Roman"/>
      <family val="1"/>
    </font>
    <font>
      <b/>
      <sz val="11"/>
      <name val="Times New Roman"/>
      <family val="1"/>
    </font>
    <font>
      <b/>
      <sz val="12"/>
      <color indexed="9"/>
      <name val="Times New Roman"/>
      <family val="1"/>
    </font>
    <font>
      <b/>
      <sz val="12"/>
      <name val="Times New Roman"/>
      <family val="1"/>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6"/>
      <color theme="1"/>
      <name val="Calibri"/>
      <family val="2"/>
      <scheme val="minor"/>
    </font>
    <font>
      <b/>
      <sz val="14"/>
      <color theme="1"/>
      <name val="Calibri"/>
      <family val="2"/>
      <scheme val="minor"/>
    </font>
    <font>
      <b/>
      <u/>
      <sz val="14"/>
      <color theme="1"/>
      <name val="Calibri"/>
      <family val="2"/>
      <scheme val="minor"/>
    </font>
    <font>
      <sz val="11"/>
      <color rgb="FFFF0000"/>
      <name val="Calibri"/>
      <family val="2"/>
      <scheme val="minor"/>
    </font>
    <font>
      <b/>
      <sz val="11"/>
      <color theme="1"/>
      <name val="Times New Roman"/>
      <family val="1"/>
    </font>
    <font>
      <sz val="10"/>
      <color theme="1"/>
      <name val="Times New Roman"/>
      <family val="1"/>
    </font>
    <font>
      <sz val="9"/>
      <color theme="1"/>
      <name val="Times New Roman"/>
      <family val="1"/>
    </font>
    <font>
      <u/>
      <sz val="11"/>
      <color theme="1"/>
      <name val="Calibri"/>
      <family val="2"/>
      <scheme val="minor"/>
    </font>
    <font>
      <b/>
      <sz val="11"/>
      <color theme="1"/>
      <name val="Calibri"/>
      <family val="2"/>
      <scheme val="minor"/>
    </font>
    <font>
      <sz val="10"/>
      <name val="Arial"/>
      <family val="2"/>
    </font>
    <font>
      <u/>
      <sz val="11"/>
      <color theme="1"/>
      <name val="Times New Roman"/>
      <family val="1"/>
    </font>
    <font>
      <b/>
      <sz val="9"/>
      <color theme="1"/>
      <name val="Times New Roman"/>
      <family val="1"/>
    </font>
    <font>
      <sz val="11"/>
      <name val="Calibri"/>
      <family val="2"/>
      <scheme val="minor"/>
    </font>
  </fonts>
  <fills count="17">
    <fill>
      <patternFill patternType="none"/>
    </fill>
    <fill>
      <patternFill patternType="gray125"/>
    </fill>
    <fill>
      <patternFill patternType="solid">
        <fgColor theme="0" tint="-0.499984740745262"/>
        <bgColor indexed="64"/>
      </patternFill>
    </fill>
    <fill>
      <patternFill patternType="solid">
        <fgColor theme="4" tint="0.39997558519241921"/>
        <bgColor indexed="64"/>
      </patternFill>
    </fill>
    <fill>
      <patternFill patternType="solid">
        <fgColor theme="6" tint="0.79998168889431442"/>
        <bgColor indexed="64"/>
      </patternFill>
    </fill>
    <fill>
      <patternFill patternType="solid">
        <fgColor rgb="FFFFFFCC"/>
        <bgColor indexed="64"/>
      </patternFill>
    </fill>
    <fill>
      <patternFill patternType="solid">
        <fgColor theme="4" tint="0.79998168889431442"/>
        <bgColor indexed="64"/>
      </patternFill>
    </fill>
    <fill>
      <patternFill patternType="solid">
        <fgColor indexed="22"/>
        <bgColor indexed="64"/>
      </patternFill>
    </fill>
    <fill>
      <patternFill patternType="solid">
        <fgColor theme="9" tint="0.59999389629810485"/>
        <bgColor indexed="64"/>
      </patternFill>
    </fill>
    <fill>
      <patternFill patternType="solid">
        <fgColor theme="0" tint="-0.14996795556505021"/>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1"/>
        <bgColor indexed="64"/>
      </patternFill>
    </fill>
    <fill>
      <patternFill patternType="solid">
        <fgColor theme="5" tint="0.39997558519241921"/>
        <bgColor indexed="64"/>
      </patternFill>
    </fill>
    <fill>
      <patternFill patternType="solid">
        <fgColor theme="6" tint="0.39997558519241921"/>
        <bgColor indexed="64"/>
      </patternFill>
    </fill>
  </fills>
  <borders count="42">
    <border>
      <left/>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auto="1"/>
      </left>
      <right/>
      <top style="double">
        <color auto="1"/>
      </top>
      <bottom style="double">
        <color auto="1"/>
      </bottom>
      <diagonal/>
    </border>
    <border>
      <left/>
      <right/>
      <top style="double">
        <color auto="1"/>
      </top>
      <bottom style="double">
        <color auto="1"/>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right style="double">
        <color auto="1"/>
      </right>
      <top style="double">
        <color auto="1"/>
      </top>
      <bottom style="double">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medium">
        <color indexed="64"/>
      </top>
      <bottom/>
      <diagonal/>
    </border>
  </borders>
  <cellStyleXfs count="8">
    <xf numFmtId="0" fontId="0" fillId="0" borderId="0"/>
    <xf numFmtId="44" fontId="4" fillId="0" borderId="0" applyFont="0" applyFill="0" applyBorder="0" applyAlignment="0" applyProtection="0"/>
    <xf numFmtId="0" fontId="4" fillId="0" borderId="0"/>
    <xf numFmtId="0" fontId="15" fillId="0" borderId="0" applyNumberFormat="0" applyFill="0" applyBorder="0" applyAlignment="0" applyProtection="0">
      <alignment vertical="top"/>
      <protection locked="0"/>
    </xf>
    <xf numFmtId="0" fontId="26" fillId="0" borderId="0"/>
    <xf numFmtId="166" fontId="4" fillId="0" borderId="0" applyFont="0" applyFill="0" applyBorder="0" applyAlignment="0" applyProtection="0"/>
    <xf numFmtId="0" fontId="4" fillId="0" borderId="0"/>
    <xf numFmtId="165" fontId="4" fillId="0" borderId="0" applyFont="0" applyFill="0" applyBorder="0" applyAlignment="0" applyProtection="0"/>
  </cellStyleXfs>
  <cellXfs count="210">
    <xf numFmtId="0" fontId="0" fillId="0" borderId="0" xfId="0"/>
    <xf numFmtId="0" fontId="8" fillId="0" borderId="0" xfId="0" applyFont="1"/>
    <xf numFmtId="0" fontId="3" fillId="0" borderId="0" xfId="0" applyFont="1" applyProtection="1"/>
    <xf numFmtId="0" fontId="1" fillId="6" borderId="1" xfId="0" applyFont="1" applyFill="1" applyBorder="1" applyAlignment="1" applyProtection="1">
      <alignment horizontal="center" vertical="center" wrapText="1"/>
    </xf>
    <xf numFmtId="0" fontId="2" fillId="6" borderId="1" xfId="0" applyFont="1" applyFill="1" applyBorder="1" applyAlignment="1" applyProtection="1">
      <alignment horizontal="center" vertical="center" wrapText="1"/>
    </xf>
    <xf numFmtId="44" fontId="1" fillId="0" borderId="2" xfId="1"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44" fontId="1" fillId="0" borderId="0" xfId="1" applyFont="1" applyBorder="1" applyAlignment="1" applyProtection="1">
      <alignment horizontal="center" vertical="center" wrapText="1"/>
    </xf>
    <xf numFmtId="0" fontId="1" fillId="0" borderId="0" xfId="0" applyFont="1" applyFill="1" applyBorder="1" applyAlignment="1" applyProtection="1">
      <alignment horizontal="center" vertical="center"/>
    </xf>
    <xf numFmtId="0" fontId="3" fillId="0" borderId="0" xfId="0" applyFont="1" applyFill="1" applyBorder="1" applyProtection="1"/>
    <xf numFmtId="0" fontId="1" fillId="0" borderId="0" xfId="0" applyFont="1" applyFill="1" applyBorder="1" applyAlignment="1" applyProtection="1">
      <alignment horizontal="center" vertical="center" wrapText="1"/>
    </xf>
    <xf numFmtId="0" fontId="3" fillId="0" borderId="1" xfId="0" applyFont="1" applyBorder="1" applyProtection="1"/>
    <xf numFmtId="44" fontId="3" fillId="0" borderId="0" xfId="1" applyFont="1" applyFill="1" applyBorder="1" applyProtection="1"/>
    <xf numFmtId="0" fontId="3" fillId="0" borderId="5" xfId="0" applyFont="1" applyBorder="1" applyProtection="1"/>
    <xf numFmtId="0" fontId="13" fillId="9" borderId="12" xfId="0" applyFont="1" applyFill="1" applyBorder="1" applyAlignment="1" applyProtection="1">
      <alignment vertical="center"/>
    </xf>
    <xf numFmtId="0" fontId="13" fillId="9" borderId="27" xfId="0" applyFont="1" applyFill="1" applyBorder="1" applyAlignment="1" applyProtection="1">
      <alignment vertical="center"/>
    </xf>
    <xf numFmtId="0" fontId="14" fillId="5" borderId="12" xfId="0" applyFont="1" applyFill="1" applyBorder="1" applyAlignment="1" applyProtection="1">
      <alignment horizontal="center" vertical="center"/>
      <protection locked="0"/>
    </xf>
    <xf numFmtId="0" fontId="14" fillId="5" borderId="29" xfId="0" applyFont="1" applyFill="1" applyBorder="1" applyAlignment="1" applyProtection="1">
      <alignment horizontal="center" vertical="center"/>
      <protection locked="0"/>
    </xf>
    <xf numFmtId="0" fontId="14" fillId="5" borderId="30" xfId="0" applyFont="1" applyFill="1" applyBorder="1" applyAlignment="1" applyProtection="1">
      <alignment horizontal="center" vertical="center"/>
      <protection locked="0"/>
    </xf>
    <xf numFmtId="0" fontId="0" fillId="0" borderId="0" xfId="0" applyProtection="1"/>
    <xf numFmtId="0" fontId="0" fillId="0" borderId="0" xfId="0" applyAlignment="1" applyProtection="1"/>
    <xf numFmtId="0" fontId="17" fillId="0" borderId="31" xfId="0" applyFont="1" applyBorder="1" applyAlignment="1" applyProtection="1">
      <alignment horizontal="left"/>
    </xf>
    <xf numFmtId="0" fontId="1" fillId="6" borderId="5" xfId="0" applyFont="1" applyFill="1" applyBorder="1" applyAlignment="1" applyProtection="1">
      <alignment horizontal="center" wrapText="1"/>
    </xf>
    <xf numFmtId="0" fontId="20" fillId="0" borderId="0" xfId="0" applyFont="1" applyProtection="1"/>
    <xf numFmtId="0" fontId="21" fillId="6" borderId="5" xfId="0" applyFont="1" applyFill="1" applyBorder="1" applyAlignment="1" applyProtection="1">
      <alignment horizontal="center" vertical="center" wrapText="1"/>
    </xf>
    <xf numFmtId="0" fontId="21" fillId="0" borderId="1" xfId="0" applyFont="1" applyBorder="1" applyAlignment="1" applyProtection="1">
      <alignment vertical="center" wrapText="1"/>
    </xf>
    <xf numFmtId="0" fontId="21" fillId="0" borderId="5" xfId="0" applyFont="1" applyBorder="1" applyAlignment="1" applyProtection="1">
      <alignment vertical="center" wrapText="1"/>
    </xf>
    <xf numFmtId="0" fontId="22" fillId="0" borderId="0" xfId="0" applyFont="1" applyProtection="1"/>
    <xf numFmtId="37" fontId="0" fillId="16" borderId="12" xfId="0" applyNumberFormat="1" applyFill="1" applyBorder="1" applyProtection="1">
      <protection locked="0"/>
    </xf>
    <xf numFmtId="37" fontId="0" fillId="14" borderId="35" xfId="0" applyNumberFormat="1" applyFill="1" applyBorder="1" applyProtection="1"/>
    <xf numFmtId="39" fontId="0" fillId="0" borderId="12" xfId="0" applyNumberFormat="1" applyBorder="1" applyProtection="1"/>
    <xf numFmtId="44" fontId="1" fillId="0" borderId="41" xfId="1" applyFont="1" applyBorder="1" applyAlignment="1" applyProtection="1">
      <alignment horizontal="center" vertical="center" wrapText="1"/>
    </xf>
    <xf numFmtId="0" fontId="21" fillId="0" borderId="41" xfId="0" applyFont="1" applyFill="1" applyBorder="1" applyAlignment="1" applyProtection="1">
      <alignment horizontal="center" vertical="center" wrapText="1"/>
    </xf>
    <xf numFmtId="164" fontId="3" fillId="0" borderId="0" xfId="0" applyNumberFormat="1" applyFont="1" applyProtection="1"/>
    <xf numFmtId="37" fontId="0" fillId="16" borderId="33" xfId="0" applyNumberFormat="1" applyFill="1" applyBorder="1" applyProtection="1">
      <protection locked="0"/>
    </xf>
    <xf numFmtId="0" fontId="0" fillId="14" borderId="0" xfId="0" applyFill="1" applyProtection="1"/>
    <xf numFmtId="0" fontId="0" fillId="13" borderId="34" xfId="0" applyFill="1" applyBorder="1" applyProtection="1"/>
    <xf numFmtId="0" fontId="0" fillId="13" borderId="35" xfId="0" applyFill="1" applyBorder="1" applyProtection="1"/>
    <xf numFmtId="3" fontId="0" fillId="13" borderId="35" xfId="0" applyNumberFormat="1" applyFill="1" applyBorder="1" applyProtection="1"/>
    <xf numFmtId="0" fontId="0" fillId="13" borderId="36" xfId="0" applyFill="1" applyBorder="1" applyProtection="1"/>
    <xf numFmtId="0" fontId="0" fillId="13" borderId="39" xfId="0" applyFill="1" applyBorder="1" applyAlignment="1" applyProtection="1">
      <alignment horizontal="center"/>
    </xf>
    <xf numFmtId="0" fontId="0" fillId="13" borderId="40" xfId="0" applyFill="1" applyBorder="1" applyProtection="1"/>
    <xf numFmtId="0" fontId="0" fillId="13" borderId="39" xfId="0" applyFill="1" applyBorder="1" applyProtection="1"/>
    <xf numFmtId="3" fontId="0" fillId="13" borderId="0" xfId="0" applyNumberFormat="1" applyFill="1" applyBorder="1" applyProtection="1"/>
    <xf numFmtId="3" fontId="0" fillId="11" borderId="12" xfId="0" applyNumberFormat="1" applyFill="1" applyBorder="1" applyAlignment="1" applyProtection="1">
      <alignment horizontal="center" wrapText="1"/>
    </xf>
    <xf numFmtId="0" fontId="0" fillId="14" borderId="34" xfId="0" applyFill="1" applyBorder="1" applyProtection="1"/>
    <xf numFmtId="3" fontId="0" fillId="14" borderId="35" xfId="0" applyNumberFormat="1" applyFill="1" applyBorder="1" applyProtection="1"/>
    <xf numFmtId="0" fontId="0" fillId="14" borderId="35" xfId="0" applyFill="1" applyBorder="1" applyProtection="1"/>
    <xf numFmtId="0" fontId="0" fillId="14" borderId="36" xfId="0" applyFill="1" applyBorder="1" applyProtection="1"/>
    <xf numFmtId="0" fontId="0" fillId="14" borderId="9" xfId="0" applyFill="1" applyBorder="1" applyProtection="1"/>
    <xf numFmtId="3" fontId="0" fillId="14" borderId="6" xfId="0" applyNumberFormat="1" applyFill="1" applyBorder="1" applyProtection="1"/>
    <xf numFmtId="0" fontId="0" fillId="14" borderId="6" xfId="0" applyFill="1" applyBorder="1" applyProtection="1"/>
    <xf numFmtId="0" fontId="0" fillId="14" borderId="10" xfId="0" applyFill="1" applyBorder="1" applyProtection="1"/>
    <xf numFmtId="3" fontId="0" fillId="0" borderId="12" xfId="0" applyNumberFormat="1" applyBorder="1" applyProtection="1"/>
    <xf numFmtId="0" fontId="0" fillId="11" borderId="33" xfId="0" applyFill="1" applyBorder="1" applyProtection="1"/>
    <xf numFmtId="0" fontId="0" fillId="14" borderId="25" xfId="0" applyFill="1" applyBorder="1" applyProtection="1"/>
    <xf numFmtId="3" fontId="0" fillId="14" borderId="37" xfId="0" applyNumberFormat="1" applyFill="1" applyBorder="1" applyProtection="1"/>
    <xf numFmtId="39" fontId="0" fillId="14" borderId="37" xfId="0" applyNumberFormat="1" applyFill="1" applyBorder="1" applyProtection="1"/>
    <xf numFmtId="3" fontId="0" fillId="0" borderId="12" xfId="0" applyNumberFormat="1" applyBorder="1" applyAlignment="1" applyProtection="1">
      <alignment horizontal="center"/>
    </xf>
    <xf numFmtId="39" fontId="0" fillId="14" borderId="12" xfId="0" applyNumberFormat="1" applyFill="1" applyBorder="1" applyProtection="1"/>
    <xf numFmtId="39" fontId="0" fillId="14" borderId="35" xfId="0" applyNumberFormat="1" applyFill="1" applyBorder="1" applyProtection="1"/>
    <xf numFmtId="39" fontId="0" fillId="14" borderId="6" xfId="0" applyNumberFormat="1" applyFill="1" applyBorder="1" applyProtection="1"/>
    <xf numFmtId="39" fontId="0" fillId="13" borderId="0" xfId="0" applyNumberFormat="1" applyFill="1" applyBorder="1" applyProtection="1"/>
    <xf numFmtId="0" fontId="0" fillId="13" borderId="0" xfId="0" applyFill="1" applyBorder="1" applyAlignment="1" applyProtection="1">
      <alignment horizontal="right" vertical="top"/>
    </xf>
    <xf numFmtId="0" fontId="0" fillId="13" borderId="0" xfId="0" applyFill="1" applyBorder="1" applyAlignment="1" applyProtection="1">
      <alignment horizontal="right"/>
    </xf>
    <xf numFmtId="0" fontId="0" fillId="13" borderId="9" xfId="0" applyFill="1" applyBorder="1" applyProtection="1"/>
    <xf numFmtId="0" fontId="0" fillId="13" borderId="6" xfId="0" applyFill="1" applyBorder="1" applyProtection="1"/>
    <xf numFmtId="0" fontId="0" fillId="13" borderId="10" xfId="0" applyFill="1" applyBorder="1" applyProtection="1"/>
    <xf numFmtId="37" fontId="0" fillId="0" borderId="12" xfId="0" applyNumberFormat="1" applyBorder="1" applyProtection="1"/>
    <xf numFmtId="0" fontId="4" fillId="0" borderId="0" xfId="6" applyProtection="1"/>
    <xf numFmtId="44" fontId="3" fillId="5" borderId="5" xfId="1" applyFont="1" applyFill="1" applyBorder="1" applyAlignment="1" applyProtection="1">
      <alignment horizontal="center" vertical="center" wrapText="1"/>
      <protection locked="0"/>
    </xf>
    <xf numFmtId="0" fontId="21" fillId="6" borderId="3" xfId="0" applyFont="1" applyFill="1" applyBorder="1" applyAlignment="1" applyProtection="1">
      <alignment horizontal="center" vertical="center" wrapText="1"/>
    </xf>
    <xf numFmtId="0" fontId="28" fillId="6" borderId="1" xfId="0" applyFont="1" applyFill="1" applyBorder="1" applyAlignment="1" applyProtection="1">
      <alignment horizontal="center" vertical="center" wrapText="1"/>
    </xf>
    <xf numFmtId="0" fontId="21" fillId="14" borderId="1" xfId="0" applyFont="1" applyFill="1" applyBorder="1" applyAlignment="1" applyProtection="1">
      <alignment vertical="center" wrapText="1"/>
    </xf>
    <xf numFmtId="0" fontId="0" fillId="14" borderId="39" xfId="0" applyFill="1" applyBorder="1" applyProtection="1"/>
    <xf numFmtId="44" fontId="1" fillId="0" borderId="2" xfId="1" applyFont="1" applyFill="1" applyBorder="1" applyAlignment="1" applyProtection="1">
      <alignment horizontal="center" vertical="center" wrapText="1"/>
    </xf>
    <xf numFmtId="3" fontId="0" fillId="0" borderId="12" xfId="0" applyNumberFormat="1" applyFont="1" applyBorder="1" applyProtection="1"/>
    <xf numFmtId="39" fontId="0" fillId="0" borderId="12" xfId="0" applyNumberFormat="1" applyFont="1" applyBorder="1" applyProtection="1"/>
    <xf numFmtId="3" fontId="0" fillId="14" borderId="37" xfId="0" applyNumberFormat="1" applyFont="1" applyFill="1" applyBorder="1" applyProtection="1"/>
    <xf numFmtId="39" fontId="0" fillId="14" borderId="37" xfId="0" applyNumberFormat="1" applyFont="1" applyFill="1" applyBorder="1" applyProtection="1"/>
    <xf numFmtId="3" fontId="0" fillId="0" borderId="12" xfId="0" applyNumberFormat="1" applyFont="1" applyBorder="1" applyAlignment="1" applyProtection="1">
      <alignment horizontal="center"/>
    </xf>
    <xf numFmtId="39" fontId="0" fillId="14" borderId="12" xfId="0" applyNumberFormat="1" applyFont="1" applyFill="1" applyBorder="1" applyProtection="1"/>
    <xf numFmtId="3" fontId="0" fillId="14" borderId="6" xfId="0" applyNumberFormat="1" applyFont="1" applyFill="1" applyBorder="1" applyProtection="1"/>
    <xf numFmtId="39" fontId="0" fillId="14" borderId="6" xfId="0" applyNumberFormat="1" applyFont="1" applyFill="1" applyBorder="1" applyProtection="1"/>
    <xf numFmtId="39" fontId="0" fillId="0" borderId="33" xfId="0" applyNumberFormat="1" applyFont="1" applyBorder="1" applyProtection="1"/>
    <xf numFmtId="39" fontId="0" fillId="0" borderId="0" xfId="0" applyNumberFormat="1" applyBorder="1" applyProtection="1"/>
    <xf numFmtId="0" fontId="0" fillId="11" borderId="12" xfId="0" applyFill="1" applyBorder="1" applyProtection="1"/>
    <xf numFmtId="0" fontId="0" fillId="13" borderId="0" xfId="0" applyFill="1" applyBorder="1" applyProtection="1"/>
    <xf numFmtId="0" fontId="0" fillId="0" borderId="0" xfId="0" applyFill="1" applyBorder="1" applyProtection="1"/>
    <xf numFmtId="0" fontId="0" fillId="11" borderId="12" xfId="0" applyFill="1" applyBorder="1" applyAlignment="1" applyProtection="1">
      <alignment horizontal="center"/>
    </xf>
    <xf numFmtId="0" fontId="0" fillId="11" borderId="12" xfId="0" applyFill="1" applyBorder="1" applyAlignment="1" applyProtection="1">
      <alignment horizontal="left" wrapText="1"/>
    </xf>
    <xf numFmtId="44" fontId="3" fillId="0" borderId="5" xfId="1" applyFont="1" applyFill="1" applyBorder="1" applyAlignment="1" applyProtection="1">
      <alignment horizontal="center" vertical="center" wrapText="1"/>
    </xf>
    <xf numFmtId="44" fontId="8" fillId="5" borderId="1" xfId="1" applyFont="1" applyFill="1" applyBorder="1" applyAlignment="1" applyProtection="1">
      <alignment vertical="center" wrapText="1"/>
      <protection locked="0"/>
    </xf>
    <xf numFmtId="0" fontId="0" fillId="11" borderId="12" xfId="0" applyFill="1" applyBorder="1" applyAlignment="1" applyProtection="1">
      <alignment horizontal="center" wrapText="1"/>
    </xf>
    <xf numFmtId="37" fontId="0" fillId="14" borderId="37" xfId="0" applyNumberFormat="1" applyFill="1" applyBorder="1" applyProtection="1"/>
    <xf numFmtId="37" fontId="0" fillId="14" borderId="12" xfId="0" applyNumberFormat="1" applyFill="1" applyBorder="1" applyProtection="1"/>
    <xf numFmtId="37" fontId="0" fillId="14" borderId="6" xfId="0" applyNumberFormat="1" applyFill="1" applyBorder="1" applyProtection="1"/>
    <xf numFmtId="3" fontId="0" fillId="0" borderId="0" xfId="0" applyNumberFormat="1" applyProtection="1"/>
    <xf numFmtId="39" fontId="0" fillId="5" borderId="12" xfId="0" applyNumberFormat="1" applyFill="1" applyBorder="1" applyProtection="1">
      <protection locked="0"/>
    </xf>
    <xf numFmtId="39" fontId="0" fillId="14" borderId="37" xfId="0" applyNumberFormat="1" applyFill="1" applyBorder="1" applyProtection="1">
      <protection locked="0"/>
    </xf>
    <xf numFmtId="0" fontId="0" fillId="13" borderId="0" xfId="0" applyFill="1" applyProtection="1"/>
    <xf numFmtId="37" fontId="0" fillId="14" borderId="0" xfId="0" applyNumberFormat="1" applyFill="1" applyProtection="1"/>
    <xf numFmtId="37" fontId="0" fillId="13" borderId="35" xfId="0" applyNumberFormat="1" applyFill="1" applyBorder="1" applyProtection="1"/>
    <xf numFmtId="37" fontId="0" fillId="13" borderId="0" xfId="0" applyNumberFormat="1" applyFill="1" applyBorder="1" applyProtection="1"/>
    <xf numFmtId="37" fontId="0" fillId="11" borderId="12" xfId="0" applyNumberFormat="1" applyFill="1" applyBorder="1" applyAlignment="1" applyProtection="1">
      <alignment horizontal="center" wrapText="1"/>
    </xf>
    <xf numFmtId="37" fontId="0" fillId="13" borderId="6" xfId="0" applyNumberFormat="1" applyFill="1" applyBorder="1" applyProtection="1"/>
    <xf numFmtId="37" fontId="0" fillId="0" borderId="0" xfId="0" applyNumberFormat="1" applyProtection="1"/>
    <xf numFmtId="39" fontId="0" fillId="5" borderId="12" xfId="0" applyNumberFormat="1" applyFont="1" applyFill="1" applyBorder="1" applyProtection="1">
      <protection locked="0"/>
    </xf>
    <xf numFmtId="3" fontId="0" fillId="0" borderId="33" xfId="0" applyNumberFormat="1" applyBorder="1" applyProtection="1"/>
    <xf numFmtId="39" fontId="0" fillId="0" borderId="33" xfId="0" applyNumberFormat="1" applyBorder="1" applyProtection="1"/>
    <xf numFmtId="37" fontId="0" fillId="0" borderId="33" xfId="0" applyNumberFormat="1" applyBorder="1" applyProtection="1"/>
    <xf numFmtId="167" fontId="3" fillId="5" borderId="5" xfId="7" applyNumberFormat="1" applyFont="1" applyFill="1" applyBorder="1" applyAlignment="1" applyProtection="1">
      <alignment horizontal="right" vertical="center" wrapText="1"/>
      <protection locked="0"/>
    </xf>
    <xf numFmtId="0" fontId="4" fillId="0" borderId="0" xfId="6" applyFont="1" applyProtection="1"/>
    <xf numFmtId="167" fontId="8" fillId="5" borderId="1" xfId="0" applyNumberFormat="1" applyFont="1" applyFill="1" applyBorder="1" applyAlignment="1" applyProtection="1">
      <alignment horizontal="right" vertical="center" wrapText="1"/>
      <protection locked="0"/>
    </xf>
    <xf numFmtId="167" fontId="8" fillId="5" borderId="5" xfId="0" applyNumberFormat="1" applyFont="1" applyFill="1" applyBorder="1" applyAlignment="1" applyProtection="1">
      <alignment horizontal="right" vertical="center" wrapText="1"/>
      <protection locked="0"/>
    </xf>
    <xf numFmtId="167" fontId="8" fillId="14" borderId="1" xfId="0" applyNumberFormat="1" applyFont="1" applyFill="1" applyBorder="1" applyAlignment="1" applyProtection="1">
      <alignment horizontal="right" vertical="center" wrapText="1"/>
    </xf>
    <xf numFmtId="167" fontId="1" fillId="0" borderId="2" xfId="7" applyNumberFormat="1" applyFont="1" applyBorder="1" applyAlignment="1" applyProtection="1">
      <alignment horizontal="right" vertical="center" wrapText="1"/>
    </xf>
    <xf numFmtId="164" fontId="3" fillId="14" borderId="5" xfId="7" applyNumberFormat="1" applyFont="1" applyFill="1" applyBorder="1" applyAlignment="1" applyProtection="1">
      <alignment horizontal="center" vertical="center" wrapText="1"/>
    </xf>
    <xf numFmtId="39" fontId="29" fillId="14" borderId="12" xfId="0" applyNumberFormat="1" applyFont="1" applyFill="1" applyBorder="1" applyProtection="1"/>
    <xf numFmtId="0" fontId="6" fillId="0" borderId="18" xfId="0" applyFont="1" applyFill="1" applyBorder="1" applyAlignment="1">
      <alignment horizontal="left" vertical="top" wrapText="1"/>
    </xf>
    <xf numFmtId="0" fontId="6" fillId="0" borderId="11" xfId="0" applyFont="1" applyFill="1" applyBorder="1" applyAlignment="1">
      <alignment horizontal="left" vertical="top" wrapText="1"/>
    </xf>
    <xf numFmtId="0" fontId="6" fillId="0" borderId="19" xfId="0" applyFont="1" applyFill="1" applyBorder="1" applyAlignment="1">
      <alignment horizontal="left" vertical="top" wrapText="1"/>
    </xf>
    <xf numFmtId="0" fontId="12" fillId="8" borderId="16" xfId="0" applyFont="1" applyFill="1" applyBorder="1" applyAlignment="1">
      <alignment vertical="center"/>
    </xf>
    <xf numFmtId="0" fontId="12" fillId="8" borderId="4" xfId="0" applyFont="1" applyFill="1" applyBorder="1" applyAlignment="1">
      <alignment vertical="center"/>
    </xf>
    <xf numFmtId="0" fontId="12" fillId="8" borderId="17" xfId="0" applyFont="1" applyFill="1" applyBorder="1" applyAlignment="1">
      <alignment vertical="center"/>
    </xf>
    <xf numFmtId="0" fontId="5" fillId="5" borderId="13" xfId="0" applyFont="1" applyFill="1" applyBorder="1" applyAlignment="1">
      <alignment horizontal="center" vertical="top" wrapText="1"/>
    </xf>
    <xf numFmtId="0" fontId="5" fillId="5" borderId="14" xfId="0" applyFont="1" applyFill="1" applyBorder="1" applyAlignment="1">
      <alignment horizontal="center" vertical="top"/>
    </xf>
    <xf numFmtId="0" fontId="5" fillId="5" borderId="15" xfId="0" applyFont="1" applyFill="1" applyBorder="1" applyAlignment="1">
      <alignment horizontal="center" vertical="top"/>
    </xf>
    <xf numFmtId="0" fontId="11" fillId="7" borderId="16" xfId="0" applyFont="1" applyFill="1" applyBorder="1" applyAlignment="1">
      <alignment horizontal="left" vertical="center"/>
    </xf>
    <xf numFmtId="0" fontId="11" fillId="7" borderId="4" xfId="0" applyFont="1" applyFill="1" applyBorder="1" applyAlignment="1">
      <alignment horizontal="left" vertical="center"/>
    </xf>
    <xf numFmtId="0" fontId="11" fillId="7" borderId="17" xfId="0" applyFont="1" applyFill="1" applyBorder="1" applyAlignment="1">
      <alignment horizontal="left" vertical="center"/>
    </xf>
    <xf numFmtId="0" fontId="8" fillId="0" borderId="16" xfId="0" applyFont="1" applyFill="1" applyBorder="1" applyAlignment="1">
      <alignment vertical="top" wrapText="1"/>
    </xf>
    <xf numFmtId="0" fontId="8" fillId="0" borderId="4" xfId="0" applyFont="1" applyFill="1" applyBorder="1" applyAlignment="1">
      <alignment vertical="top" wrapText="1"/>
    </xf>
    <xf numFmtId="0" fontId="8" fillId="0" borderId="17" xfId="0" applyFont="1" applyFill="1" applyBorder="1" applyAlignment="1">
      <alignment vertical="top" wrapText="1"/>
    </xf>
    <xf numFmtId="0" fontId="12" fillId="4" borderId="16" xfId="0" applyFont="1" applyFill="1" applyBorder="1" applyAlignment="1">
      <alignment vertical="center" wrapText="1"/>
    </xf>
    <xf numFmtId="0" fontId="7" fillId="4" borderId="4" xfId="0" applyFont="1" applyFill="1" applyBorder="1" applyAlignment="1">
      <alignment vertical="center" wrapText="1"/>
    </xf>
    <xf numFmtId="0" fontId="7" fillId="4" borderId="17" xfId="0" applyFont="1" applyFill="1" applyBorder="1" applyAlignment="1">
      <alignment vertical="center" wrapText="1"/>
    </xf>
    <xf numFmtId="0" fontId="6" fillId="0" borderId="9" xfId="0" applyFont="1" applyFill="1" applyBorder="1" applyAlignment="1">
      <alignment vertical="top" wrapText="1"/>
    </xf>
    <xf numFmtId="0" fontId="8" fillId="0" borderId="6" xfId="0" applyFont="1" applyBorder="1" applyAlignment="1">
      <alignment vertical="top" wrapText="1"/>
    </xf>
    <xf numFmtId="0" fontId="8" fillId="0" borderId="10" xfId="0" applyFont="1" applyBorder="1" applyAlignment="1">
      <alignment vertical="top" wrapText="1"/>
    </xf>
    <xf numFmtId="0" fontId="12" fillId="4" borderId="16" xfId="0" applyFont="1" applyFill="1" applyBorder="1" applyAlignment="1">
      <alignment vertical="center"/>
    </xf>
    <xf numFmtId="0" fontId="7" fillId="4" borderId="4" xfId="0" applyFont="1" applyFill="1" applyBorder="1" applyAlignment="1">
      <alignment vertical="center"/>
    </xf>
    <xf numFmtId="0" fontId="7" fillId="4" borderId="17" xfId="0" applyFont="1" applyFill="1" applyBorder="1" applyAlignment="1">
      <alignment vertical="center"/>
    </xf>
    <xf numFmtId="0" fontId="6" fillId="0" borderId="16" xfId="0" applyFont="1" applyFill="1" applyBorder="1" applyAlignment="1">
      <alignment vertical="top" wrapText="1"/>
    </xf>
    <xf numFmtId="0" fontId="10" fillId="0" borderId="4" xfId="0" applyFont="1" applyFill="1" applyBorder="1" applyAlignment="1">
      <alignment vertical="top"/>
    </xf>
    <xf numFmtId="0" fontId="10" fillId="0" borderId="17" xfId="0" applyFont="1" applyFill="1" applyBorder="1" applyAlignment="1">
      <alignment vertical="top"/>
    </xf>
    <xf numFmtId="0" fontId="10" fillId="4" borderId="13" xfId="0" applyFont="1" applyFill="1" applyBorder="1" applyAlignment="1">
      <alignment horizontal="left" vertical="top" wrapText="1"/>
    </xf>
    <xf numFmtId="0" fontId="10" fillId="4" borderId="14" xfId="0" applyFont="1" applyFill="1" applyBorder="1" applyAlignment="1">
      <alignment horizontal="left" vertical="top" wrapText="1"/>
    </xf>
    <xf numFmtId="0" fontId="10" fillId="4" borderId="15" xfId="0" applyFont="1" applyFill="1" applyBorder="1" applyAlignment="1">
      <alignment horizontal="left" vertical="top" wrapText="1"/>
    </xf>
    <xf numFmtId="0" fontId="6" fillId="0" borderId="16"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17" xfId="0" applyFont="1" applyFill="1" applyBorder="1" applyAlignment="1">
      <alignment horizontal="left" vertical="top" wrapText="1"/>
    </xf>
    <xf numFmtId="0" fontId="14" fillId="5" borderId="28" xfId="0" applyFont="1" applyFill="1" applyBorder="1" applyAlignment="1" applyProtection="1">
      <alignment horizontal="left" vertical="center"/>
      <protection locked="0"/>
    </xf>
    <xf numFmtId="0" fontId="14" fillId="5" borderId="29" xfId="0" applyFont="1" applyFill="1" applyBorder="1" applyAlignment="1" applyProtection="1">
      <alignment horizontal="left" vertical="center"/>
      <protection locked="0"/>
    </xf>
    <xf numFmtId="0" fontId="18" fillId="0" borderId="20" xfId="0" applyFont="1" applyBorder="1" applyAlignment="1" applyProtection="1">
      <alignment horizontal="center" vertical="top" wrapText="1"/>
    </xf>
    <xf numFmtId="0" fontId="13" fillId="9" borderId="21" xfId="0" applyFont="1" applyFill="1" applyBorder="1" applyAlignment="1" applyProtection="1">
      <alignment horizontal="left" vertical="center"/>
    </xf>
    <xf numFmtId="0" fontId="13" fillId="9" borderId="22" xfId="0" applyFont="1" applyFill="1" applyBorder="1" applyAlignment="1" applyProtection="1">
      <alignment horizontal="left" vertical="center"/>
    </xf>
    <xf numFmtId="0" fontId="13" fillId="9" borderId="23" xfId="0" applyFont="1" applyFill="1" applyBorder="1" applyAlignment="1" applyProtection="1">
      <alignment horizontal="left" vertical="center"/>
    </xf>
    <xf numFmtId="0" fontId="14" fillId="5" borderId="24" xfId="0" applyFont="1" applyFill="1" applyBorder="1" applyAlignment="1" applyProtection="1">
      <alignment horizontal="left" vertical="center"/>
      <protection locked="0"/>
    </xf>
    <xf numFmtId="0" fontId="14" fillId="5" borderId="12" xfId="0" applyFont="1" applyFill="1" applyBorder="1" applyAlignment="1" applyProtection="1">
      <alignment horizontal="left" vertical="center"/>
      <protection locked="0"/>
    </xf>
    <xf numFmtId="0" fontId="14" fillId="5" borderId="25" xfId="0" applyFont="1" applyFill="1" applyBorder="1" applyAlignment="1" applyProtection="1">
      <alignment horizontal="left" vertical="center"/>
      <protection locked="0"/>
    </xf>
    <xf numFmtId="0" fontId="14" fillId="5" borderId="26" xfId="0" applyFont="1" applyFill="1" applyBorder="1" applyAlignment="1" applyProtection="1">
      <alignment horizontal="left" vertical="center"/>
      <protection locked="0"/>
    </xf>
    <xf numFmtId="0" fontId="13" fillId="9" borderId="24" xfId="0" applyFont="1" applyFill="1" applyBorder="1" applyAlignment="1" applyProtection="1">
      <alignment horizontal="left" vertical="center"/>
    </xf>
    <xf numFmtId="0" fontId="13" fillId="9" borderId="12" xfId="0" applyFont="1" applyFill="1" applyBorder="1" applyAlignment="1" applyProtection="1">
      <alignment horizontal="left" vertical="center"/>
    </xf>
    <xf numFmtId="0" fontId="13" fillId="9" borderId="25" xfId="0" applyFont="1" applyFill="1" applyBorder="1" applyAlignment="1" applyProtection="1">
      <alignment horizontal="left" vertical="center"/>
    </xf>
    <xf numFmtId="0" fontId="13" fillId="9" borderId="26" xfId="0" applyFont="1" applyFill="1" applyBorder="1" applyAlignment="1" applyProtection="1">
      <alignment horizontal="left" vertical="center"/>
    </xf>
    <xf numFmtId="0" fontId="16" fillId="5" borderId="25" xfId="3" applyFont="1" applyFill="1" applyBorder="1" applyAlignment="1" applyProtection="1">
      <alignment horizontal="left" vertical="center"/>
      <protection locked="0"/>
    </xf>
    <xf numFmtId="44" fontId="3" fillId="0" borderId="5" xfId="1" applyFont="1" applyBorder="1" applyProtection="1"/>
    <xf numFmtId="44" fontId="1" fillId="10" borderId="3" xfId="1" applyFont="1" applyFill="1" applyBorder="1" applyProtection="1"/>
    <xf numFmtId="44" fontId="1" fillId="10" borderId="2" xfId="1" applyFont="1" applyFill="1" applyBorder="1" applyProtection="1"/>
    <xf numFmtId="0" fontId="19" fillId="0" borderId="31" xfId="0" applyFont="1" applyBorder="1" applyAlignment="1" applyProtection="1">
      <alignment horizontal="center"/>
    </xf>
    <xf numFmtId="0" fontId="1" fillId="3" borderId="7" xfId="0" applyFont="1" applyFill="1" applyBorder="1" applyAlignment="1" applyProtection="1">
      <alignment horizontal="center" vertical="center" wrapText="1"/>
    </xf>
    <xf numFmtId="0" fontId="1" fillId="3" borderId="8" xfId="0" applyFont="1" applyFill="1" applyBorder="1" applyAlignment="1" applyProtection="1">
      <alignment horizontal="center" vertical="center" wrapText="1"/>
    </xf>
    <xf numFmtId="0" fontId="1" fillId="3" borderId="32" xfId="0" applyFont="1" applyFill="1" applyBorder="1" applyAlignment="1" applyProtection="1">
      <alignment horizontal="center" vertical="center" wrapText="1"/>
    </xf>
    <xf numFmtId="44" fontId="3" fillId="0" borderId="1" xfId="1" applyNumberFormat="1" applyFont="1" applyBorder="1" applyProtection="1"/>
    <xf numFmtId="44" fontId="3" fillId="0" borderId="1" xfId="1" applyFont="1" applyBorder="1" applyProtection="1"/>
    <xf numFmtId="44" fontId="1" fillId="0" borderId="3" xfId="1" applyFont="1" applyBorder="1" applyProtection="1"/>
    <xf numFmtId="44" fontId="1" fillId="0" borderId="2" xfId="1" applyFont="1" applyBorder="1" applyProtection="1"/>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25" fillId="12" borderId="12" xfId="0" applyFont="1" applyFill="1" applyBorder="1" applyAlignment="1" applyProtection="1">
      <alignment horizontal="center"/>
    </xf>
    <xf numFmtId="0" fontId="25" fillId="15" borderId="12" xfId="0" applyFont="1" applyFill="1" applyBorder="1" applyAlignment="1" applyProtection="1">
      <alignment horizontal="center"/>
    </xf>
    <xf numFmtId="0" fontId="0" fillId="11" borderId="25" xfId="0" applyFill="1" applyBorder="1" applyAlignment="1" applyProtection="1">
      <alignment horizontal="center" wrapText="1"/>
    </xf>
    <xf numFmtId="0" fontId="0" fillId="11" borderId="37" xfId="0" applyFill="1" applyBorder="1" applyAlignment="1" applyProtection="1">
      <alignment horizontal="center" wrapText="1"/>
    </xf>
    <xf numFmtId="0" fontId="0" fillId="11" borderId="38" xfId="0" applyFill="1" applyBorder="1" applyAlignment="1" applyProtection="1">
      <alignment horizontal="center" wrapText="1"/>
    </xf>
    <xf numFmtId="0" fontId="0" fillId="11" borderId="6" xfId="0" applyFill="1" applyBorder="1" applyAlignment="1" applyProtection="1">
      <alignment horizontal="center" wrapText="1"/>
    </xf>
    <xf numFmtId="0" fontId="0" fillId="11" borderId="10" xfId="0" applyFill="1" applyBorder="1" applyAlignment="1" applyProtection="1">
      <alignment horizontal="center" wrapText="1"/>
    </xf>
    <xf numFmtId="0" fontId="0" fillId="13" borderId="0" xfId="0" applyFill="1" applyBorder="1" applyProtection="1"/>
    <xf numFmtId="0" fontId="0" fillId="0" borderId="0" xfId="0" applyFill="1" applyBorder="1" applyAlignment="1" applyProtection="1">
      <alignment horizontal="left"/>
    </xf>
    <xf numFmtId="0" fontId="0" fillId="13" borderId="0" xfId="0" applyFill="1" applyBorder="1" applyAlignment="1" applyProtection="1">
      <alignment horizontal="left"/>
    </xf>
    <xf numFmtId="0" fontId="0" fillId="0" borderId="0" xfId="0" applyFill="1" applyBorder="1" applyAlignment="1" applyProtection="1">
      <alignment wrapText="1"/>
    </xf>
    <xf numFmtId="0" fontId="0" fillId="0" borderId="0" xfId="0" applyFill="1" applyBorder="1" applyProtection="1"/>
    <xf numFmtId="0" fontId="0" fillId="11" borderId="12" xfId="0" applyFill="1" applyBorder="1" applyAlignment="1" applyProtection="1">
      <alignment horizontal="center"/>
    </xf>
    <xf numFmtId="0" fontId="0" fillId="11" borderId="12" xfId="0" applyFill="1" applyBorder="1" applyProtection="1"/>
    <xf numFmtId="0" fontId="0" fillId="11" borderId="25" xfId="0" applyFill="1" applyBorder="1" applyAlignment="1" applyProtection="1">
      <alignment wrapText="1"/>
    </xf>
    <xf numFmtId="0" fontId="0" fillId="11" borderId="38" xfId="0" applyFill="1" applyBorder="1" applyProtection="1"/>
    <xf numFmtId="0" fontId="0" fillId="12" borderId="12" xfId="0" applyFill="1" applyBorder="1" applyAlignment="1" applyProtection="1">
      <alignment horizontal="center"/>
    </xf>
    <xf numFmtId="0" fontId="0" fillId="15" borderId="12" xfId="0" applyFill="1" applyBorder="1" applyAlignment="1" applyProtection="1">
      <alignment horizontal="center"/>
    </xf>
    <xf numFmtId="0" fontId="0" fillId="11" borderId="9" xfId="0" applyFill="1" applyBorder="1" applyAlignment="1" applyProtection="1">
      <alignment horizontal="center" wrapText="1"/>
    </xf>
    <xf numFmtId="0" fontId="0" fillId="11" borderId="33" xfId="0" applyFill="1" applyBorder="1" applyAlignment="1" applyProtection="1">
      <alignment horizontal="center" wrapText="1"/>
    </xf>
    <xf numFmtId="0" fontId="0" fillId="11" borderId="33" xfId="0" applyFill="1" applyBorder="1" applyAlignment="1" applyProtection="1">
      <alignment horizontal="center"/>
    </xf>
    <xf numFmtId="0" fontId="0" fillId="11" borderId="37" xfId="0" applyFill="1" applyBorder="1" applyAlignment="1" applyProtection="1">
      <alignment horizontal="center"/>
    </xf>
    <xf numFmtId="0" fontId="0" fillId="11" borderId="38" xfId="0" applyFill="1" applyBorder="1" applyAlignment="1" applyProtection="1">
      <alignment horizontal="center"/>
    </xf>
    <xf numFmtId="0" fontId="0" fillId="11" borderId="12" xfId="0" applyFill="1" applyBorder="1" applyAlignment="1" applyProtection="1">
      <alignment horizontal="center" wrapText="1"/>
    </xf>
    <xf numFmtId="0" fontId="0" fillId="11" borderId="12" xfId="0" applyFill="1" applyBorder="1" applyAlignment="1" applyProtection="1">
      <alignment horizontal="left" wrapText="1"/>
    </xf>
    <xf numFmtId="167" fontId="1" fillId="0" borderId="3" xfId="7" applyNumberFormat="1" applyFont="1" applyBorder="1" applyAlignment="1" applyProtection="1">
      <alignment horizontal="right"/>
    </xf>
    <xf numFmtId="167" fontId="1" fillId="0" borderId="2" xfId="7" applyNumberFormat="1" applyFont="1" applyBorder="1" applyAlignment="1" applyProtection="1">
      <alignment horizontal="right"/>
    </xf>
    <xf numFmtId="0" fontId="3" fillId="0" borderId="20" xfId="0" applyFont="1" applyBorder="1" applyAlignment="1" applyProtection="1">
      <alignment horizontal="left" vertical="top" wrapText="1"/>
    </xf>
    <xf numFmtId="167" fontId="1" fillId="0" borderId="3" xfId="7" applyNumberFormat="1" applyFont="1" applyBorder="1" applyProtection="1"/>
    <xf numFmtId="167" fontId="1" fillId="0" borderId="2" xfId="7" applyNumberFormat="1" applyFont="1" applyBorder="1" applyProtection="1"/>
  </cellXfs>
  <cellStyles count="8">
    <cellStyle name="Comma 2" xfId="5"/>
    <cellStyle name="Currency" xfId="1" builtinId="4"/>
    <cellStyle name="Currency 2" xfId="7"/>
    <cellStyle name="Hyperlink" xfId="3" builtinId="8"/>
    <cellStyle name="Normal" xfId="0" builtinId="0"/>
    <cellStyle name="Normal 2" xfId="2"/>
    <cellStyle name="Normal 4" xfId="4"/>
    <cellStyle name="Normal 7" xfId="6"/>
  </cellStyles>
  <dxfs count="0"/>
  <tableStyles count="0" defaultTableStyle="TableStyleMedium2" defaultPivotStyle="PivotStyleLight16"/>
  <colors>
    <mruColors>
      <color rgb="FFFFFFCC"/>
      <color rgb="FFFFFF99"/>
      <color rgb="FFFF5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zoomScaleNormal="100" zoomScaleSheetLayoutView="100" workbookViewId="0">
      <selection activeCell="A5" sqref="A5:I5"/>
    </sheetView>
  </sheetViews>
  <sheetFormatPr defaultColWidth="8.88671875" defaultRowHeight="13.8" x14ac:dyDescent="0.25"/>
  <cols>
    <col min="1" max="8" width="8.88671875" style="1"/>
    <col min="9" max="9" width="34.88671875" style="1" customWidth="1"/>
    <col min="10" max="16384" width="8.88671875" style="1"/>
  </cols>
  <sheetData>
    <row r="1" spans="1:9" ht="19.95" customHeight="1" thickBot="1" x14ac:dyDescent="0.3">
      <c r="A1" s="125" t="s">
        <v>150</v>
      </c>
      <c r="B1" s="126"/>
      <c r="C1" s="126"/>
      <c r="D1" s="126"/>
      <c r="E1" s="126"/>
      <c r="F1" s="126"/>
      <c r="G1" s="126"/>
      <c r="H1" s="126"/>
      <c r="I1" s="127"/>
    </row>
    <row r="2" spans="1:9" ht="20.399999999999999" customHeight="1" thickBot="1" x14ac:dyDescent="0.3">
      <c r="A2" s="128" t="s">
        <v>2</v>
      </c>
      <c r="B2" s="129"/>
      <c r="C2" s="129"/>
      <c r="D2" s="129"/>
      <c r="E2" s="129"/>
      <c r="F2" s="129"/>
      <c r="G2" s="129"/>
      <c r="H2" s="129"/>
      <c r="I2" s="130"/>
    </row>
    <row r="3" spans="1:9" ht="182.4" customHeight="1" thickBot="1" x14ac:dyDescent="0.3">
      <c r="A3" s="131" t="s">
        <v>147</v>
      </c>
      <c r="B3" s="132"/>
      <c r="C3" s="132"/>
      <c r="D3" s="132"/>
      <c r="E3" s="132"/>
      <c r="F3" s="132"/>
      <c r="G3" s="132"/>
      <c r="H3" s="132"/>
      <c r="I3" s="133"/>
    </row>
    <row r="4" spans="1:9" ht="20.399999999999999" customHeight="1" thickBot="1" x14ac:dyDescent="0.3">
      <c r="A4" s="140" t="s">
        <v>24</v>
      </c>
      <c r="B4" s="141"/>
      <c r="C4" s="141"/>
      <c r="D4" s="141"/>
      <c r="E4" s="141"/>
      <c r="F4" s="141"/>
      <c r="G4" s="141"/>
      <c r="H4" s="141"/>
      <c r="I4" s="142"/>
    </row>
    <row r="5" spans="1:9" ht="108.6" customHeight="1" thickBot="1" x14ac:dyDescent="0.3">
      <c r="A5" s="143" t="s">
        <v>130</v>
      </c>
      <c r="B5" s="144"/>
      <c r="C5" s="144"/>
      <c r="D5" s="144"/>
      <c r="E5" s="144"/>
      <c r="F5" s="144"/>
      <c r="G5" s="144"/>
      <c r="H5" s="144"/>
      <c r="I5" s="145"/>
    </row>
    <row r="6" spans="1:9" ht="20.399999999999999" customHeight="1" thickBot="1" x14ac:dyDescent="0.3">
      <c r="A6" s="134" t="s">
        <v>23</v>
      </c>
      <c r="B6" s="135"/>
      <c r="C6" s="135"/>
      <c r="D6" s="135"/>
      <c r="E6" s="135"/>
      <c r="F6" s="135"/>
      <c r="G6" s="135"/>
      <c r="H6" s="135"/>
      <c r="I6" s="136"/>
    </row>
    <row r="7" spans="1:9" ht="271.2" customHeight="1" x14ac:dyDescent="0.25">
      <c r="A7" s="137" t="s">
        <v>146</v>
      </c>
      <c r="B7" s="138"/>
      <c r="C7" s="138"/>
      <c r="D7" s="138"/>
      <c r="E7" s="138"/>
      <c r="F7" s="138"/>
      <c r="G7" s="138"/>
      <c r="H7" s="138"/>
      <c r="I7" s="139"/>
    </row>
    <row r="8" spans="1:9" ht="31.95" customHeight="1" thickBot="1" x14ac:dyDescent="0.3">
      <c r="A8" s="146" t="s">
        <v>132</v>
      </c>
      <c r="B8" s="147"/>
      <c r="C8" s="147"/>
      <c r="D8" s="147"/>
      <c r="E8" s="147"/>
      <c r="F8" s="147"/>
      <c r="G8" s="147"/>
      <c r="H8" s="147"/>
      <c r="I8" s="148"/>
    </row>
    <row r="9" spans="1:9" ht="270.60000000000002" customHeight="1" thickBot="1" x14ac:dyDescent="0.3">
      <c r="A9" s="149" t="s">
        <v>148</v>
      </c>
      <c r="B9" s="150"/>
      <c r="C9" s="150"/>
      <c r="D9" s="150"/>
      <c r="E9" s="150"/>
      <c r="F9" s="150"/>
      <c r="G9" s="150"/>
      <c r="H9" s="150"/>
      <c r="I9" s="151"/>
    </row>
    <row r="10" spans="1:9" ht="21" customHeight="1" thickBot="1" x14ac:dyDescent="0.3">
      <c r="A10" s="122" t="s">
        <v>3</v>
      </c>
      <c r="B10" s="123"/>
      <c r="C10" s="123"/>
      <c r="D10" s="123"/>
      <c r="E10" s="123"/>
      <c r="F10" s="123"/>
      <c r="G10" s="123"/>
      <c r="H10" s="123"/>
      <c r="I10" s="124"/>
    </row>
    <row r="11" spans="1:9" ht="91.95" customHeight="1" x14ac:dyDescent="0.25">
      <c r="A11" s="119" t="s">
        <v>131</v>
      </c>
      <c r="B11" s="120"/>
      <c r="C11" s="120"/>
      <c r="D11" s="120"/>
      <c r="E11" s="120"/>
      <c r="F11" s="120"/>
      <c r="G11" s="120"/>
      <c r="H11" s="120"/>
      <c r="I11" s="121"/>
    </row>
  </sheetData>
  <sheetProtection password="C655" sheet="1" objects="1" scenarios="1" formatRows="0"/>
  <mergeCells count="11">
    <mergeCell ref="A11:I11"/>
    <mergeCell ref="A10:I10"/>
    <mergeCell ref="A1:I1"/>
    <mergeCell ref="A2:I2"/>
    <mergeCell ref="A3:I3"/>
    <mergeCell ref="A6:I6"/>
    <mergeCell ref="A7:I7"/>
    <mergeCell ref="A4:I4"/>
    <mergeCell ref="A5:I5"/>
    <mergeCell ref="A8:I8"/>
    <mergeCell ref="A9:I9"/>
  </mergeCells>
  <printOptions horizontalCentered="1"/>
  <pageMargins left="0.25" right="0.25" top="0.75" bottom="0.75" header="0.3" footer="0.3"/>
  <pageSetup scale="96" orientation="portrait" r:id="rId1"/>
  <headerFooter>
    <oddFooter>&amp;C&amp;P of &amp;N</oddFooter>
  </headerFooter>
  <rowBreaks count="1" manualBreakCount="1">
    <brk id="7"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view="pageLayout" zoomScale="75" zoomScaleNormal="100" zoomScalePageLayoutView="75" workbookViewId="0">
      <selection activeCell="A8" sqref="A8:B8"/>
    </sheetView>
  </sheetViews>
  <sheetFormatPr defaultColWidth="8.88671875" defaultRowHeight="14.4" x14ac:dyDescent="0.3"/>
  <cols>
    <col min="1" max="1" width="30.6640625" style="19" customWidth="1"/>
    <col min="2" max="2" width="14.6640625" style="19" customWidth="1"/>
    <col min="3" max="3" width="18.6640625" style="19" customWidth="1"/>
    <col min="4" max="4" width="20.33203125" style="19" customWidth="1"/>
    <col min="5" max="16384" width="8.88671875" style="19"/>
  </cols>
  <sheetData>
    <row r="1" spans="1:6" ht="54" customHeight="1" thickBot="1" x14ac:dyDescent="0.35">
      <c r="A1" s="154" t="s">
        <v>82</v>
      </c>
      <c r="B1" s="154"/>
      <c r="C1" s="154"/>
      <c r="D1" s="154"/>
    </row>
    <row r="2" spans="1:6" ht="30" customHeight="1" thickTop="1" x14ac:dyDescent="0.3">
      <c r="A2" s="155" t="s">
        <v>4</v>
      </c>
      <c r="B2" s="156"/>
      <c r="C2" s="156" t="s">
        <v>5</v>
      </c>
      <c r="D2" s="157"/>
    </row>
    <row r="3" spans="1:6" ht="30" customHeight="1" x14ac:dyDescent="0.3">
      <c r="A3" s="158"/>
      <c r="B3" s="159"/>
      <c r="C3" s="160"/>
      <c r="D3" s="161"/>
    </row>
    <row r="4" spans="1:6" ht="30" customHeight="1" x14ac:dyDescent="0.3">
      <c r="A4" s="162" t="s">
        <v>6</v>
      </c>
      <c r="B4" s="163"/>
      <c r="C4" s="164" t="s">
        <v>7</v>
      </c>
      <c r="D4" s="165"/>
    </row>
    <row r="5" spans="1:6" ht="30" customHeight="1" x14ac:dyDescent="0.3">
      <c r="A5" s="158"/>
      <c r="B5" s="159"/>
      <c r="C5" s="166"/>
      <c r="D5" s="161"/>
    </row>
    <row r="6" spans="1:6" ht="30" customHeight="1" x14ac:dyDescent="0.3">
      <c r="A6" s="158"/>
      <c r="B6" s="159"/>
      <c r="C6" s="14" t="s">
        <v>8</v>
      </c>
      <c r="D6" s="15" t="s">
        <v>9</v>
      </c>
    </row>
    <row r="7" spans="1:6" ht="30" customHeight="1" x14ac:dyDescent="0.3">
      <c r="A7" s="158"/>
      <c r="B7" s="159"/>
      <c r="C7" s="16"/>
      <c r="D7" s="16"/>
    </row>
    <row r="8" spans="1:6" ht="30" customHeight="1" x14ac:dyDescent="0.3">
      <c r="A8" s="158"/>
      <c r="B8" s="159"/>
      <c r="C8" s="14" t="s">
        <v>10</v>
      </c>
      <c r="D8" s="15" t="s">
        <v>11</v>
      </c>
    </row>
    <row r="9" spans="1:6" ht="30" customHeight="1" thickBot="1" x14ac:dyDescent="0.35">
      <c r="A9" s="152"/>
      <c r="B9" s="153"/>
      <c r="C9" s="17"/>
      <c r="D9" s="18"/>
    </row>
    <row r="10" spans="1:6" s="20" customFormat="1" ht="35.4" customHeight="1" thickTop="1" thickBot="1" x14ac:dyDescent="0.45">
      <c r="A10" s="170" t="s">
        <v>129</v>
      </c>
      <c r="B10" s="170"/>
      <c r="C10" s="170"/>
      <c r="D10" s="21"/>
    </row>
    <row r="11" spans="1:6" s="2" customFormat="1" ht="51.6" customHeight="1" thickTop="1" thickBot="1" x14ac:dyDescent="0.3">
      <c r="A11" s="171" t="s">
        <v>85</v>
      </c>
      <c r="B11" s="172"/>
      <c r="C11" s="173"/>
      <c r="D11" s="8"/>
      <c r="E11" s="9"/>
      <c r="F11" s="10"/>
    </row>
    <row r="12" spans="1:6" s="2" customFormat="1" ht="26.4" customHeight="1" thickTop="1" thickBot="1" x14ac:dyDescent="0.3">
      <c r="A12" s="11" t="s">
        <v>16</v>
      </c>
      <c r="B12" s="174">
        <f>+'2. PSSA Dev. &amp; Admin.'!C13</f>
        <v>0</v>
      </c>
      <c r="C12" s="175"/>
      <c r="D12" s="12"/>
      <c r="E12" s="9"/>
      <c r="F12" s="9"/>
    </row>
    <row r="13" spans="1:6" s="2" customFormat="1" ht="26.4" customHeight="1" thickBot="1" x14ac:dyDescent="0.35">
      <c r="A13" s="13" t="s">
        <v>17</v>
      </c>
      <c r="B13" s="167">
        <f>+'3. Keystone Dev. &amp; Admin.'!C13</f>
        <v>0</v>
      </c>
      <c r="C13" s="167"/>
      <c r="D13" s="12"/>
      <c r="E13" s="9"/>
      <c r="F13" s="9"/>
    </row>
    <row r="14" spans="1:6" s="2" customFormat="1" ht="26.4" customHeight="1" thickBot="1" x14ac:dyDescent="0.35">
      <c r="A14" s="13" t="s">
        <v>18</v>
      </c>
      <c r="B14" s="167">
        <f>+'4. CDT Dev. &amp; Admin.'!C13</f>
        <v>0</v>
      </c>
      <c r="C14" s="167"/>
      <c r="D14" s="12"/>
      <c r="E14" s="9"/>
      <c r="F14" s="9"/>
    </row>
    <row r="15" spans="1:6" s="2" customFormat="1" ht="39.6" customHeight="1" thickBot="1" x14ac:dyDescent="0.35">
      <c r="A15" s="22" t="s">
        <v>15</v>
      </c>
      <c r="B15" s="168">
        <f>SUM(B12:C14)</f>
        <v>0</v>
      </c>
      <c r="C15" s="169"/>
      <c r="D15" s="12"/>
      <c r="E15" s="9"/>
      <c r="F15" s="9"/>
    </row>
    <row r="19" spans="1:1" x14ac:dyDescent="0.3">
      <c r="A19" s="23"/>
    </row>
  </sheetData>
  <sheetProtection password="C655" sheet="1" objects="1" scenarios="1" formatColumns="0" formatRows="0"/>
  <mergeCells count="19">
    <mergeCell ref="B13:C13"/>
    <mergeCell ref="B14:C14"/>
    <mergeCell ref="B15:C15"/>
    <mergeCell ref="A10:C10"/>
    <mergeCell ref="A11:C11"/>
    <mergeCell ref="B12:C12"/>
    <mergeCell ref="A9:B9"/>
    <mergeCell ref="A1:D1"/>
    <mergeCell ref="A2:B2"/>
    <mergeCell ref="C2:D2"/>
    <mergeCell ref="A3:B3"/>
    <mergeCell ref="C3:D3"/>
    <mergeCell ref="A4:B4"/>
    <mergeCell ref="C4:D4"/>
    <mergeCell ref="A5:B5"/>
    <mergeCell ref="C5:D5"/>
    <mergeCell ref="A6:B6"/>
    <mergeCell ref="A7:B7"/>
    <mergeCell ref="A8:B8"/>
  </mergeCells>
  <printOptions horizontalCentered="1"/>
  <pageMargins left="0.9" right="0.9" top="0.75" bottom="0.75" header="0.3" footer="0.3"/>
  <pageSetup orientation="portrait" r:id="rId1"/>
  <headerFooter>
    <oddHeader xml:space="preserve">&amp;C </oddHeader>
    <oddFooter>&amp;L&amp;F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view="pageBreakPreview" zoomScaleNormal="100" zoomScaleSheetLayoutView="100" workbookViewId="0">
      <selection activeCell="A9" sqref="A9"/>
    </sheetView>
  </sheetViews>
  <sheetFormatPr defaultColWidth="8" defaultRowHeight="15.6" x14ac:dyDescent="0.3"/>
  <cols>
    <col min="1" max="1" width="73" style="2" customWidth="1"/>
    <col min="2" max="7" width="17.6640625" style="2" customWidth="1"/>
    <col min="8" max="16384" width="8" style="2"/>
  </cols>
  <sheetData>
    <row r="1" spans="1:7" ht="31.95" customHeight="1" thickTop="1" thickBot="1" x14ac:dyDescent="0.3">
      <c r="A1" s="171" t="s">
        <v>12</v>
      </c>
      <c r="B1" s="172"/>
      <c r="C1" s="172"/>
      <c r="D1" s="172"/>
      <c r="E1" s="172"/>
      <c r="F1" s="172"/>
      <c r="G1" s="173"/>
    </row>
    <row r="2" spans="1:7" ht="27.6" customHeight="1" thickTop="1" thickBot="1" x14ac:dyDescent="0.35">
      <c r="A2" s="3" t="s">
        <v>0</v>
      </c>
      <c r="B2" s="72" t="s">
        <v>134</v>
      </c>
      <c r="C2" s="72" t="s">
        <v>135</v>
      </c>
      <c r="D2" s="72" t="s">
        <v>136</v>
      </c>
      <c r="E2" s="72" t="s">
        <v>137</v>
      </c>
      <c r="F2" s="72" t="s">
        <v>138</v>
      </c>
      <c r="G2" s="72" t="s">
        <v>139</v>
      </c>
    </row>
    <row r="3" spans="1:7" ht="50.4" thickBot="1" x14ac:dyDescent="0.35">
      <c r="A3" s="25" t="s">
        <v>92</v>
      </c>
      <c r="B3" s="92"/>
      <c r="C3" s="70"/>
      <c r="D3" s="70"/>
      <c r="E3" s="70"/>
      <c r="F3" s="70"/>
      <c r="G3" s="70"/>
    </row>
    <row r="4" spans="1:7" ht="62.4" thickBot="1" x14ac:dyDescent="0.35">
      <c r="A4" s="26" t="s">
        <v>93</v>
      </c>
      <c r="B4" s="92"/>
      <c r="C4" s="70"/>
      <c r="D4" s="70"/>
      <c r="E4" s="70"/>
      <c r="F4" s="70"/>
      <c r="G4" s="70"/>
    </row>
    <row r="5" spans="1:7" ht="38.4" thickBot="1" x14ac:dyDescent="0.35">
      <c r="A5" s="26" t="s">
        <v>94</v>
      </c>
      <c r="B5" s="92"/>
      <c r="C5" s="70"/>
      <c r="D5" s="70"/>
      <c r="E5" s="70"/>
      <c r="F5" s="70"/>
      <c r="G5" s="70"/>
    </row>
    <row r="6" spans="1:7" ht="38.4" thickBot="1" x14ac:dyDescent="0.35">
      <c r="A6" s="25" t="s">
        <v>95</v>
      </c>
      <c r="B6" s="92"/>
      <c r="C6" s="70"/>
      <c r="D6" s="70"/>
      <c r="E6" s="70"/>
      <c r="F6" s="70"/>
      <c r="G6" s="70"/>
    </row>
    <row r="7" spans="1:7" ht="74.400000000000006" thickBot="1" x14ac:dyDescent="0.35">
      <c r="A7" s="25" t="s">
        <v>96</v>
      </c>
      <c r="B7" s="73"/>
      <c r="C7" s="91">
        <f>+'2A. PSSA Production Detail'!I24</f>
        <v>0</v>
      </c>
      <c r="D7" s="91">
        <f>+'2A. PSSA Production Detail'!L24</f>
        <v>0</v>
      </c>
      <c r="E7" s="91">
        <f>+'2A. PSSA Production Detail'!O24</f>
        <v>0</v>
      </c>
      <c r="F7" s="91">
        <f>+'2A. PSSA Production Detail'!R24</f>
        <v>0</v>
      </c>
      <c r="G7" s="91">
        <f>+'2A. PSSA Production Detail'!U24</f>
        <v>0</v>
      </c>
    </row>
    <row r="8" spans="1:7" ht="38.4" thickBot="1" x14ac:dyDescent="0.35">
      <c r="A8" s="25" t="s">
        <v>97</v>
      </c>
      <c r="B8" s="73"/>
      <c r="C8" s="91">
        <f>+'2B. PSSA Receiving Detail'!I26</f>
        <v>0</v>
      </c>
      <c r="D8" s="91">
        <f>+'2B. PSSA Receiving Detail'!L26</f>
        <v>0</v>
      </c>
      <c r="E8" s="91">
        <f>+'2B. PSSA Receiving Detail'!O26</f>
        <v>0</v>
      </c>
      <c r="F8" s="91">
        <f>+'2B. PSSA Receiving Detail'!R26</f>
        <v>0</v>
      </c>
      <c r="G8" s="91">
        <f>+'2B. PSSA Receiving Detail'!U26</f>
        <v>0</v>
      </c>
    </row>
    <row r="9" spans="1:7" ht="38.4" thickBot="1" x14ac:dyDescent="0.35">
      <c r="A9" s="25" t="s">
        <v>98</v>
      </c>
      <c r="B9" s="92"/>
      <c r="C9" s="70"/>
      <c r="D9" s="70"/>
      <c r="E9" s="70"/>
      <c r="F9" s="70"/>
      <c r="G9" s="70"/>
    </row>
    <row r="10" spans="1:7" ht="8.25" customHeight="1" thickBot="1" x14ac:dyDescent="0.35">
      <c r="A10" s="178"/>
      <c r="B10" s="179"/>
      <c r="C10" s="179"/>
      <c r="D10" s="178"/>
      <c r="E10" s="179"/>
      <c r="F10" s="178"/>
      <c r="G10" s="179"/>
    </row>
    <row r="11" spans="1:7" ht="38.4" customHeight="1" thickBot="1" x14ac:dyDescent="0.35">
      <c r="A11" s="24" t="s">
        <v>22</v>
      </c>
      <c r="B11" s="5">
        <f>SUM(B3:B9)</f>
        <v>0</v>
      </c>
      <c r="C11" s="5">
        <f>SUM(C3:C9)</f>
        <v>0</v>
      </c>
      <c r="D11" s="5">
        <f t="shared" ref="D11:G11" si="0">SUM(D3:D9)</f>
        <v>0</v>
      </c>
      <c r="E11" s="5">
        <f t="shared" si="0"/>
        <v>0</v>
      </c>
      <c r="F11" s="5">
        <f t="shared" si="0"/>
        <v>0</v>
      </c>
      <c r="G11" s="5">
        <f t="shared" si="0"/>
        <v>0</v>
      </c>
    </row>
    <row r="12" spans="1:7" ht="10.5" customHeight="1" thickBot="1" x14ac:dyDescent="0.35"/>
    <row r="13" spans="1:7" ht="42" customHeight="1" thickBot="1" x14ac:dyDescent="0.35">
      <c r="A13" s="24" t="s">
        <v>83</v>
      </c>
      <c r="B13" s="71"/>
      <c r="C13" s="176">
        <f>SUM(B11:G11)</f>
        <v>0</v>
      </c>
      <c r="D13" s="177"/>
    </row>
    <row r="14" spans="1:7" x14ac:dyDescent="0.3">
      <c r="A14" s="27" t="s">
        <v>84</v>
      </c>
      <c r="B14" s="27"/>
    </row>
    <row r="15" spans="1:7" x14ac:dyDescent="0.3">
      <c r="A15" s="27" t="s">
        <v>61</v>
      </c>
      <c r="B15" s="27"/>
    </row>
  </sheetData>
  <sheetProtection password="C655" sheet="1" objects="1" scenarios="1" formatColumns="0" formatRows="0"/>
  <mergeCells count="5">
    <mergeCell ref="C13:D13"/>
    <mergeCell ref="A10:C10"/>
    <mergeCell ref="D10:E10"/>
    <mergeCell ref="F10:G10"/>
    <mergeCell ref="A1:G1"/>
  </mergeCells>
  <pageMargins left="0.25" right="0.25" top="0.75" bottom="0.25" header="0.3" footer="0.3"/>
  <pageSetup paperSize="5" scale="92" orientation="landscape" r:id="rId1"/>
  <headerFooter>
    <oddHeader>&amp;C&amp;"Times New Roman,Bold"&amp;12APPENDIX E - COST SUBMITTAL</oddHeader>
  </headerFooter>
  <rowBreaks count="1" manualBreakCount="1">
    <brk id="1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6"/>
  <sheetViews>
    <sheetView showGridLines="0" view="pageLayout" zoomScale="75" zoomScaleNormal="100" zoomScalePageLayoutView="75" workbookViewId="0">
      <selection activeCell="K25" sqref="K25"/>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9.109375" style="97"/>
    <col min="7"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9.554687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88671875" style="19" customWidth="1"/>
    <col min="51" max="16384" width="8.88671875" style="19"/>
  </cols>
  <sheetData>
    <row r="1" spans="1:50" ht="8.25"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row>
    <row r="2" spans="1:50" ht="15" x14ac:dyDescent="0.25">
      <c r="A2" s="35"/>
      <c r="B2" s="36"/>
      <c r="C2" s="37"/>
      <c r="D2" s="37"/>
      <c r="E2" s="37"/>
      <c r="F2" s="37"/>
      <c r="G2" s="38"/>
      <c r="H2" s="37"/>
      <c r="I2" s="37"/>
      <c r="J2" s="37"/>
      <c r="K2" s="37"/>
      <c r="L2" s="37"/>
      <c r="M2" s="37"/>
      <c r="N2" s="37"/>
      <c r="O2" s="37"/>
      <c r="P2" s="37"/>
      <c r="Q2" s="37"/>
      <c r="R2" s="37"/>
      <c r="S2" s="37"/>
      <c r="T2" s="37"/>
      <c r="U2" s="37"/>
      <c r="V2" s="39"/>
      <c r="W2" s="35"/>
      <c r="X2" s="36"/>
      <c r="Y2" s="37"/>
      <c r="Z2" s="37"/>
      <c r="AA2" s="37"/>
      <c r="AB2" s="37"/>
      <c r="AC2" s="37"/>
      <c r="AD2" s="37"/>
      <c r="AE2" s="37"/>
      <c r="AF2" s="37"/>
      <c r="AG2" s="37"/>
      <c r="AH2" s="37"/>
      <c r="AI2" s="37"/>
      <c r="AJ2" s="37"/>
      <c r="AK2" s="37"/>
      <c r="AL2" s="37"/>
      <c r="AM2" s="37"/>
      <c r="AN2" s="37"/>
      <c r="AO2" s="37"/>
      <c r="AP2" s="37"/>
      <c r="AQ2" s="37"/>
      <c r="AR2" s="37"/>
      <c r="AS2" s="37"/>
      <c r="AT2" s="37"/>
      <c r="AU2" s="37"/>
      <c r="AV2" s="37"/>
      <c r="AW2" s="39"/>
      <c r="AX2" s="35"/>
    </row>
    <row r="3" spans="1:50" ht="15" x14ac:dyDescent="0.25">
      <c r="A3" s="35"/>
      <c r="B3" s="40"/>
      <c r="C3" s="180" t="s">
        <v>43</v>
      </c>
      <c r="D3" s="180"/>
      <c r="E3" s="180"/>
      <c r="F3" s="180"/>
      <c r="G3" s="180"/>
      <c r="H3" s="180"/>
      <c r="I3" s="180"/>
      <c r="J3" s="180"/>
      <c r="K3" s="180"/>
      <c r="L3" s="180"/>
      <c r="M3" s="180"/>
      <c r="N3" s="180"/>
      <c r="O3" s="180"/>
      <c r="P3" s="180"/>
      <c r="Q3" s="180"/>
      <c r="R3" s="180"/>
      <c r="S3" s="180"/>
      <c r="T3" s="180"/>
      <c r="U3" s="180"/>
      <c r="V3" s="41"/>
      <c r="W3" s="35"/>
      <c r="X3" s="42"/>
      <c r="Y3" s="181" t="s">
        <v>70</v>
      </c>
      <c r="Z3" s="181"/>
      <c r="AA3" s="181"/>
      <c r="AB3" s="181"/>
      <c r="AC3" s="181"/>
      <c r="AD3" s="181"/>
      <c r="AE3" s="181"/>
      <c r="AF3" s="181"/>
      <c r="AG3" s="181"/>
      <c r="AH3" s="181"/>
      <c r="AI3" s="181"/>
      <c r="AJ3" s="181"/>
      <c r="AK3" s="181"/>
      <c r="AL3" s="181"/>
      <c r="AM3" s="181"/>
      <c r="AN3" s="181"/>
      <c r="AO3" s="181"/>
      <c r="AP3" s="181"/>
      <c r="AQ3" s="181"/>
      <c r="AR3" s="181"/>
      <c r="AS3" s="181"/>
      <c r="AT3" s="181"/>
      <c r="AU3" s="181"/>
      <c r="AV3" s="181"/>
      <c r="AW3" s="41"/>
      <c r="AX3" s="35"/>
    </row>
    <row r="4" spans="1:50" x14ac:dyDescent="0.3">
      <c r="A4" s="35"/>
      <c r="B4" s="42"/>
      <c r="C4" s="87"/>
      <c r="D4" s="87"/>
      <c r="E4" s="87"/>
      <c r="F4" s="87"/>
      <c r="G4" s="43"/>
      <c r="H4" s="87"/>
      <c r="I4" s="87"/>
      <c r="J4" s="87"/>
      <c r="K4" s="87"/>
      <c r="L4" s="87"/>
      <c r="M4" s="87"/>
      <c r="N4" s="87"/>
      <c r="O4" s="87"/>
      <c r="P4" s="87"/>
      <c r="Q4" s="87"/>
      <c r="R4" s="87"/>
      <c r="S4" s="87"/>
      <c r="T4" s="87"/>
      <c r="U4" s="87"/>
      <c r="V4" s="41"/>
      <c r="W4" s="35"/>
      <c r="X4" s="42"/>
      <c r="Y4" s="87"/>
      <c r="Z4" s="87"/>
      <c r="AA4" s="87"/>
      <c r="AB4" s="87"/>
      <c r="AC4" s="43"/>
      <c r="AD4" s="87"/>
      <c r="AE4" s="87"/>
      <c r="AF4" s="87"/>
      <c r="AG4" s="87"/>
      <c r="AH4" s="87"/>
      <c r="AI4" s="87"/>
      <c r="AJ4" s="87"/>
      <c r="AK4" s="87"/>
      <c r="AL4" s="87"/>
      <c r="AM4" s="87"/>
      <c r="AN4" s="87"/>
      <c r="AO4" s="87"/>
      <c r="AP4" s="87"/>
      <c r="AQ4" s="87"/>
      <c r="AR4" s="87"/>
      <c r="AS4" s="87"/>
      <c r="AT4" s="87"/>
      <c r="AU4" s="87"/>
      <c r="AV4" s="87"/>
      <c r="AW4" s="41"/>
      <c r="AX4" s="35"/>
    </row>
    <row r="5" spans="1:50" ht="27" customHeight="1" x14ac:dyDescent="0.3">
      <c r="A5" s="35"/>
      <c r="B5" s="42"/>
      <c r="C5" s="87"/>
      <c r="D5" s="87"/>
      <c r="E5" s="87"/>
      <c r="F5" s="87"/>
      <c r="G5" s="182" t="s">
        <v>58</v>
      </c>
      <c r="H5" s="183"/>
      <c r="I5" s="184"/>
      <c r="J5" s="182" t="s">
        <v>62</v>
      </c>
      <c r="K5" s="183"/>
      <c r="L5" s="184"/>
      <c r="M5" s="182" t="s">
        <v>59</v>
      </c>
      <c r="N5" s="183"/>
      <c r="O5" s="184"/>
      <c r="P5" s="182" t="s">
        <v>60</v>
      </c>
      <c r="Q5" s="183"/>
      <c r="R5" s="184"/>
      <c r="S5" s="182" t="s">
        <v>133</v>
      </c>
      <c r="T5" s="183"/>
      <c r="U5" s="184"/>
      <c r="V5" s="41"/>
      <c r="W5" s="35"/>
      <c r="X5" s="42"/>
      <c r="Y5" s="87"/>
      <c r="Z5" s="87"/>
      <c r="AA5" s="87"/>
      <c r="AB5" s="87"/>
      <c r="AC5" s="185" t="s">
        <v>58</v>
      </c>
      <c r="AD5" s="185"/>
      <c r="AE5" s="185"/>
      <c r="AF5" s="186"/>
      <c r="AG5" s="182" t="s">
        <v>62</v>
      </c>
      <c r="AH5" s="183"/>
      <c r="AI5" s="183"/>
      <c r="AJ5" s="184"/>
      <c r="AK5" s="182" t="s">
        <v>59</v>
      </c>
      <c r="AL5" s="183"/>
      <c r="AM5" s="183"/>
      <c r="AN5" s="184"/>
      <c r="AO5" s="182" t="s">
        <v>60</v>
      </c>
      <c r="AP5" s="183"/>
      <c r="AQ5" s="183"/>
      <c r="AR5" s="183"/>
      <c r="AS5" s="183" t="s">
        <v>133</v>
      </c>
      <c r="AT5" s="183"/>
      <c r="AU5" s="183"/>
      <c r="AV5" s="184"/>
      <c r="AW5" s="41"/>
      <c r="AX5" s="35"/>
    </row>
    <row r="6" spans="1:50" ht="28.95" x14ac:dyDescent="0.3">
      <c r="A6" s="35"/>
      <c r="B6" s="42"/>
      <c r="C6" s="87"/>
      <c r="D6" s="87"/>
      <c r="E6" s="87"/>
      <c r="F6" s="89" t="s">
        <v>34</v>
      </c>
      <c r="G6" s="44" t="s">
        <v>45</v>
      </c>
      <c r="H6" s="89" t="s">
        <v>35</v>
      </c>
      <c r="I6" s="89" t="s">
        <v>36</v>
      </c>
      <c r="J6" s="44" t="s">
        <v>45</v>
      </c>
      <c r="K6" s="89" t="s">
        <v>35</v>
      </c>
      <c r="L6" s="89" t="s">
        <v>36</v>
      </c>
      <c r="M6" s="44" t="s">
        <v>45</v>
      </c>
      <c r="N6" s="89" t="s">
        <v>35</v>
      </c>
      <c r="O6" s="89" t="s">
        <v>36</v>
      </c>
      <c r="P6" s="44" t="s">
        <v>45</v>
      </c>
      <c r="Q6" s="89" t="s">
        <v>35</v>
      </c>
      <c r="R6" s="89" t="s">
        <v>36</v>
      </c>
      <c r="S6" s="44" t="s">
        <v>45</v>
      </c>
      <c r="T6" s="89" t="s">
        <v>35</v>
      </c>
      <c r="U6" s="89" t="s">
        <v>36</v>
      </c>
      <c r="V6" s="41"/>
      <c r="W6" s="35"/>
      <c r="X6" s="42"/>
      <c r="Y6" s="87"/>
      <c r="Z6" s="87"/>
      <c r="AA6" s="87"/>
      <c r="AB6" s="89" t="s">
        <v>34</v>
      </c>
      <c r="AC6" s="44" t="s">
        <v>45</v>
      </c>
      <c r="AD6" s="93" t="s">
        <v>38</v>
      </c>
      <c r="AE6" s="89" t="s">
        <v>35</v>
      </c>
      <c r="AF6" s="93" t="s">
        <v>39</v>
      </c>
      <c r="AG6" s="44" t="s">
        <v>45</v>
      </c>
      <c r="AH6" s="93" t="s">
        <v>38</v>
      </c>
      <c r="AI6" s="89" t="s">
        <v>35</v>
      </c>
      <c r="AJ6" s="93" t="s">
        <v>39</v>
      </c>
      <c r="AK6" s="44" t="s">
        <v>45</v>
      </c>
      <c r="AL6" s="93" t="s">
        <v>38</v>
      </c>
      <c r="AM6" s="89" t="s">
        <v>35</v>
      </c>
      <c r="AN6" s="93" t="s">
        <v>39</v>
      </c>
      <c r="AO6" s="44" t="s">
        <v>45</v>
      </c>
      <c r="AP6" s="93" t="s">
        <v>38</v>
      </c>
      <c r="AQ6" s="89" t="s">
        <v>35</v>
      </c>
      <c r="AR6" s="93" t="s">
        <v>39</v>
      </c>
      <c r="AS6" s="44" t="s">
        <v>45</v>
      </c>
      <c r="AT6" s="93" t="s">
        <v>38</v>
      </c>
      <c r="AU6" s="89" t="s">
        <v>35</v>
      </c>
      <c r="AV6" s="93" t="s">
        <v>39</v>
      </c>
      <c r="AW6" s="41"/>
      <c r="AX6" s="35"/>
    </row>
    <row r="7" spans="1:50" ht="15" x14ac:dyDescent="0.25">
      <c r="A7" s="35"/>
      <c r="B7" s="42"/>
      <c r="C7" s="193" t="s">
        <v>25</v>
      </c>
      <c r="D7" s="193"/>
      <c r="E7" s="193"/>
      <c r="F7" s="45"/>
      <c r="G7" s="46"/>
      <c r="H7" s="47"/>
      <c r="I7" s="47"/>
      <c r="J7" s="47"/>
      <c r="K7" s="47"/>
      <c r="L7" s="47"/>
      <c r="M7" s="47"/>
      <c r="N7" s="47"/>
      <c r="O7" s="47"/>
      <c r="P7" s="47"/>
      <c r="Q7" s="47"/>
      <c r="R7" s="47"/>
      <c r="S7" s="47"/>
      <c r="T7" s="47"/>
      <c r="U7" s="48"/>
      <c r="V7" s="41"/>
      <c r="W7" s="35"/>
      <c r="X7" s="42"/>
      <c r="Y7" s="193" t="s">
        <v>25</v>
      </c>
      <c r="Z7" s="193"/>
      <c r="AA7" s="193"/>
      <c r="AB7" s="45"/>
      <c r="AC7" s="46"/>
      <c r="AD7" s="47"/>
      <c r="AE7" s="47"/>
      <c r="AF7" s="47"/>
      <c r="AG7" s="47"/>
      <c r="AH7" s="47"/>
      <c r="AI7" s="47"/>
      <c r="AJ7" s="47"/>
      <c r="AK7" s="47"/>
      <c r="AL7" s="47"/>
      <c r="AM7" s="47"/>
      <c r="AN7" s="47"/>
      <c r="AO7" s="47"/>
      <c r="AP7" s="47"/>
      <c r="AQ7" s="47"/>
      <c r="AR7" s="47"/>
      <c r="AS7" s="47"/>
      <c r="AT7" s="47"/>
      <c r="AU7" s="47"/>
      <c r="AV7" s="48"/>
      <c r="AW7" s="41"/>
      <c r="AX7" s="35"/>
    </row>
    <row r="8" spans="1:50" ht="15" x14ac:dyDescent="0.25">
      <c r="A8" s="35"/>
      <c r="B8" s="42"/>
      <c r="C8" s="87"/>
      <c r="D8" s="193" t="s">
        <v>26</v>
      </c>
      <c r="E8" s="193"/>
      <c r="F8" s="49"/>
      <c r="G8" s="50"/>
      <c r="H8" s="51"/>
      <c r="I8" s="51"/>
      <c r="J8" s="51"/>
      <c r="K8" s="51"/>
      <c r="L8" s="51"/>
      <c r="M8" s="51"/>
      <c r="N8" s="51"/>
      <c r="O8" s="51"/>
      <c r="P8" s="51"/>
      <c r="Q8" s="51"/>
      <c r="R8" s="51"/>
      <c r="S8" s="51"/>
      <c r="T8" s="51"/>
      <c r="U8" s="52"/>
      <c r="V8" s="41"/>
      <c r="W8" s="35"/>
      <c r="X8" s="42"/>
      <c r="Y8" s="87"/>
      <c r="Z8" s="193" t="s">
        <v>26</v>
      </c>
      <c r="AA8" s="193"/>
      <c r="AB8" s="49"/>
      <c r="AC8" s="50"/>
      <c r="AD8" s="51"/>
      <c r="AE8" s="51"/>
      <c r="AF8" s="51"/>
      <c r="AG8" s="51"/>
      <c r="AH8" s="51"/>
      <c r="AI8" s="51"/>
      <c r="AJ8" s="51"/>
      <c r="AK8" s="51"/>
      <c r="AL8" s="51"/>
      <c r="AM8" s="51"/>
      <c r="AN8" s="51"/>
      <c r="AO8" s="51"/>
      <c r="AP8" s="51"/>
      <c r="AQ8" s="51"/>
      <c r="AR8" s="51"/>
      <c r="AS8" s="51"/>
      <c r="AT8" s="51"/>
      <c r="AU8" s="51"/>
      <c r="AV8" s="52"/>
      <c r="AW8" s="41"/>
      <c r="AX8" s="35"/>
    </row>
    <row r="9" spans="1:50" ht="15" x14ac:dyDescent="0.25">
      <c r="A9" s="35"/>
      <c r="B9" s="42"/>
      <c r="C9" s="87"/>
      <c r="D9" s="87"/>
      <c r="E9" s="86" t="s">
        <v>28</v>
      </c>
      <c r="F9" s="86" t="s">
        <v>40</v>
      </c>
      <c r="G9" s="53">
        <v>950400</v>
      </c>
      <c r="H9" s="98"/>
      <c r="I9" s="30">
        <f>ROUND(+$G9*H9,2)</f>
        <v>0</v>
      </c>
      <c r="J9" s="68">
        <v>940500</v>
      </c>
      <c r="K9" s="98"/>
      <c r="L9" s="30">
        <f>ROUND(+$J9*K9,2)</f>
        <v>0</v>
      </c>
      <c r="M9" s="53">
        <v>920700</v>
      </c>
      <c r="N9" s="98"/>
      <c r="O9" s="30">
        <f>ROUND(+$M9*N9,2)</f>
        <v>0</v>
      </c>
      <c r="P9" s="53">
        <v>891000</v>
      </c>
      <c r="Q9" s="98"/>
      <c r="R9" s="30">
        <f>ROUND(+$P9*Q9,2)</f>
        <v>0</v>
      </c>
      <c r="S9" s="53">
        <v>871200</v>
      </c>
      <c r="T9" s="98"/>
      <c r="U9" s="30">
        <f>ROUND(+$S9*T9,2)</f>
        <v>0</v>
      </c>
      <c r="V9" s="41"/>
      <c r="W9" s="35"/>
      <c r="X9" s="42"/>
      <c r="Y9" s="87"/>
      <c r="Z9" s="87"/>
      <c r="AA9" s="86" t="s">
        <v>28</v>
      </c>
      <c r="AB9" s="86" t="s">
        <v>40</v>
      </c>
      <c r="AC9" s="53">
        <f>+G9</f>
        <v>950400</v>
      </c>
      <c r="AD9" s="28"/>
      <c r="AE9" s="30">
        <f t="shared" ref="AE9:AE23" si="0">+H9</f>
        <v>0</v>
      </c>
      <c r="AF9" s="30">
        <f>ROUND((+AD9-$AC9)*AE9,2)</f>
        <v>0</v>
      </c>
      <c r="AG9" s="68">
        <v>940500</v>
      </c>
      <c r="AH9" s="28"/>
      <c r="AI9" s="30">
        <f t="shared" ref="AI9:AI23" si="1">+K9</f>
        <v>0</v>
      </c>
      <c r="AJ9" s="30">
        <f>ROUND((+AH9-$AG9)*AI9,2)</f>
        <v>0</v>
      </c>
      <c r="AK9" s="53">
        <v>920700</v>
      </c>
      <c r="AL9" s="28"/>
      <c r="AM9" s="30">
        <f>+N9</f>
        <v>0</v>
      </c>
      <c r="AN9" s="30">
        <f>ROUND((+AL9-$AK9)*AM9,2)</f>
        <v>0</v>
      </c>
      <c r="AO9" s="53">
        <v>891000</v>
      </c>
      <c r="AP9" s="28"/>
      <c r="AQ9" s="30">
        <f>+Q9</f>
        <v>0</v>
      </c>
      <c r="AR9" s="30">
        <f>ROUND((+AP9-$AO9)*AQ9,2)</f>
        <v>0</v>
      </c>
      <c r="AS9" s="53">
        <v>871200</v>
      </c>
      <c r="AT9" s="28"/>
      <c r="AU9" s="30">
        <f t="shared" ref="AU9:AU15" si="2">+T9</f>
        <v>0</v>
      </c>
      <c r="AV9" s="30">
        <f>ROUND((+AT9-$AS9)*AU9,2)</f>
        <v>0</v>
      </c>
      <c r="AW9" s="41"/>
      <c r="AX9" s="35"/>
    </row>
    <row r="10" spans="1:50" ht="15" x14ac:dyDescent="0.25">
      <c r="A10" s="35"/>
      <c r="B10" s="42"/>
      <c r="C10" s="87"/>
      <c r="D10" s="87"/>
      <c r="E10" s="86" t="s">
        <v>30</v>
      </c>
      <c r="F10" s="86" t="s">
        <v>40</v>
      </c>
      <c r="G10" s="53">
        <v>778</v>
      </c>
      <c r="H10" s="98"/>
      <c r="I10" s="30">
        <f>ROUND(+$G10*H10,2)</f>
        <v>0</v>
      </c>
      <c r="J10" s="53">
        <v>778</v>
      </c>
      <c r="K10" s="98"/>
      <c r="L10" s="30">
        <f t="shared" ref="L10:L23" si="3">ROUND(+$J10*K10,2)</f>
        <v>0</v>
      </c>
      <c r="M10" s="53">
        <v>778</v>
      </c>
      <c r="N10" s="98"/>
      <c r="O10" s="30">
        <f t="shared" ref="O10:O23" si="4">ROUND(+$M10*N10,2)</f>
        <v>0</v>
      </c>
      <c r="P10" s="53">
        <v>778</v>
      </c>
      <c r="Q10" s="98"/>
      <c r="R10" s="30">
        <f t="shared" ref="R10:R23" si="5">ROUND(+$P10*Q10,2)</f>
        <v>0</v>
      </c>
      <c r="S10" s="53">
        <v>778</v>
      </c>
      <c r="T10" s="98"/>
      <c r="U10" s="30">
        <f t="shared" ref="U10:U23" si="6">ROUND(+$S10*T10,2)</f>
        <v>0</v>
      </c>
      <c r="V10" s="41"/>
      <c r="W10" s="35"/>
      <c r="X10" s="42"/>
      <c r="Y10" s="87"/>
      <c r="Z10" s="87"/>
      <c r="AA10" s="86" t="s">
        <v>30</v>
      </c>
      <c r="AB10" s="86" t="s">
        <v>40</v>
      </c>
      <c r="AC10" s="53">
        <f>+G10</f>
        <v>778</v>
      </c>
      <c r="AD10" s="28"/>
      <c r="AE10" s="30">
        <f t="shared" si="0"/>
        <v>0</v>
      </c>
      <c r="AF10" s="30">
        <f>ROUND((+AD10-$AC10)*AE10,2)</f>
        <v>0</v>
      </c>
      <c r="AG10" s="53">
        <v>778</v>
      </c>
      <c r="AH10" s="28"/>
      <c r="AI10" s="30">
        <f t="shared" si="1"/>
        <v>0</v>
      </c>
      <c r="AJ10" s="30">
        <f t="shared" ref="AJ10:AJ12" si="7">ROUND((+AH10-$AG10)*AI10,2)</f>
        <v>0</v>
      </c>
      <c r="AK10" s="53">
        <v>778</v>
      </c>
      <c r="AL10" s="28"/>
      <c r="AM10" s="30">
        <f>+N10</f>
        <v>0</v>
      </c>
      <c r="AN10" s="30">
        <f t="shared" ref="AN10:AN12" si="8">ROUND((+AL10-$AK10)*AM10,2)</f>
        <v>0</v>
      </c>
      <c r="AO10" s="53">
        <v>778</v>
      </c>
      <c r="AP10" s="28"/>
      <c r="AQ10" s="30">
        <f>+Q10</f>
        <v>0</v>
      </c>
      <c r="AR10" s="30">
        <f t="shared" ref="AR10:AR12" si="9">ROUND((+AP10-$AO10)*AQ10,2)</f>
        <v>0</v>
      </c>
      <c r="AS10" s="53">
        <v>778</v>
      </c>
      <c r="AT10" s="28"/>
      <c r="AU10" s="30">
        <f t="shared" si="2"/>
        <v>0</v>
      </c>
      <c r="AV10" s="30">
        <f t="shared" ref="AV10:AV12" si="10">ROUND((+AT10-$AS10)*AU10,2)</f>
        <v>0</v>
      </c>
      <c r="AW10" s="41"/>
      <c r="AX10" s="35"/>
    </row>
    <row r="11" spans="1:50" ht="15" x14ac:dyDescent="0.25">
      <c r="A11" s="35"/>
      <c r="B11" s="42"/>
      <c r="C11" s="87"/>
      <c r="D11" s="87"/>
      <c r="E11" s="86" t="s">
        <v>29</v>
      </c>
      <c r="F11" s="86" t="s">
        <v>40</v>
      </c>
      <c r="G11" s="53">
        <v>4890</v>
      </c>
      <c r="H11" s="98"/>
      <c r="I11" s="30">
        <f>ROUND(+$G11*H11,2)</f>
        <v>0</v>
      </c>
      <c r="J11" s="53">
        <v>4890</v>
      </c>
      <c r="K11" s="98"/>
      <c r="L11" s="30">
        <f t="shared" si="3"/>
        <v>0</v>
      </c>
      <c r="M11" s="53">
        <v>4890</v>
      </c>
      <c r="N11" s="98"/>
      <c r="O11" s="30">
        <f t="shared" si="4"/>
        <v>0</v>
      </c>
      <c r="P11" s="53">
        <v>4890</v>
      </c>
      <c r="Q11" s="98"/>
      <c r="R11" s="30">
        <f t="shared" si="5"/>
        <v>0</v>
      </c>
      <c r="S11" s="53">
        <v>4890</v>
      </c>
      <c r="T11" s="98"/>
      <c r="U11" s="30">
        <f t="shared" si="6"/>
        <v>0</v>
      </c>
      <c r="V11" s="41"/>
      <c r="W11" s="35"/>
      <c r="X11" s="42"/>
      <c r="Y11" s="87"/>
      <c r="Z11" s="87"/>
      <c r="AA11" s="86" t="s">
        <v>29</v>
      </c>
      <c r="AB11" s="86" t="s">
        <v>40</v>
      </c>
      <c r="AC11" s="53">
        <f>+G11</f>
        <v>4890</v>
      </c>
      <c r="AD11" s="28"/>
      <c r="AE11" s="30">
        <f t="shared" si="0"/>
        <v>0</v>
      </c>
      <c r="AF11" s="30">
        <f>ROUND((+AD11-$AC11)*AE11,2)</f>
        <v>0</v>
      </c>
      <c r="AG11" s="53">
        <v>4890</v>
      </c>
      <c r="AH11" s="28"/>
      <c r="AI11" s="30">
        <f t="shared" si="1"/>
        <v>0</v>
      </c>
      <c r="AJ11" s="30">
        <f t="shared" si="7"/>
        <v>0</v>
      </c>
      <c r="AK11" s="53">
        <v>4890</v>
      </c>
      <c r="AL11" s="28"/>
      <c r="AM11" s="30">
        <f>+N11</f>
        <v>0</v>
      </c>
      <c r="AN11" s="30">
        <f t="shared" si="8"/>
        <v>0</v>
      </c>
      <c r="AO11" s="53">
        <v>4890</v>
      </c>
      <c r="AP11" s="28"/>
      <c r="AQ11" s="30">
        <f>+Q11</f>
        <v>0</v>
      </c>
      <c r="AR11" s="30">
        <f t="shared" si="9"/>
        <v>0</v>
      </c>
      <c r="AS11" s="53">
        <v>4890</v>
      </c>
      <c r="AT11" s="28"/>
      <c r="AU11" s="30">
        <f t="shared" si="2"/>
        <v>0</v>
      </c>
      <c r="AV11" s="30">
        <f t="shared" si="10"/>
        <v>0</v>
      </c>
      <c r="AW11" s="41"/>
      <c r="AX11" s="35"/>
    </row>
    <row r="12" spans="1:50" ht="15" x14ac:dyDescent="0.25">
      <c r="A12" s="35"/>
      <c r="B12" s="42"/>
      <c r="C12" s="87"/>
      <c r="D12" s="87"/>
      <c r="E12" s="54" t="s">
        <v>31</v>
      </c>
      <c r="F12" s="86" t="s">
        <v>40</v>
      </c>
      <c r="G12" s="53">
        <v>32</v>
      </c>
      <c r="H12" s="98"/>
      <c r="I12" s="30">
        <f>ROUND(+$G12*H12,2)</f>
        <v>0</v>
      </c>
      <c r="J12" s="53">
        <v>32</v>
      </c>
      <c r="K12" s="98"/>
      <c r="L12" s="30">
        <f t="shared" si="3"/>
        <v>0</v>
      </c>
      <c r="M12" s="53">
        <v>32</v>
      </c>
      <c r="N12" s="98"/>
      <c r="O12" s="30">
        <f t="shared" si="4"/>
        <v>0</v>
      </c>
      <c r="P12" s="53">
        <v>32</v>
      </c>
      <c r="Q12" s="98"/>
      <c r="R12" s="30">
        <f t="shared" si="5"/>
        <v>0</v>
      </c>
      <c r="S12" s="53">
        <v>32</v>
      </c>
      <c r="T12" s="98"/>
      <c r="U12" s="30">
        <f t="shared" si="6"/>
        <v>0</v>
      </c>
      <c r="V12" s="41"/>
      <c r="W12" s="35"/>
      <c r="X12" s="42"/>
      <c r="Y12" s="87"/>
      <c r="Z12" s="87"/>
      <c r="AA12" s="54" t="s">
        <v>31</v>
      </c>
      <c r="AB12" s="86" t="s">
        <v>40</v>
      </c>
      <c r="AC12" s="53">
        <f>+G12</f>
        <v>32</v>
      </c>
      <c r="AD12" s="28"/>
      <c r="AE12" s="30">
        <f t="shared" si="0"/>
        <v>0</v>
      </c>
      <c r="AF12" s="30">
        <f>ROUND((+AD12-$AC12)*AE12,2)</f>
        <v>0</v>
      </c>
      <c r="AG12" s="53">
        <v>32</v>
      </c>
      <c r="AH12" s="28"/>
      <c r="AI12" s="30">
        <f t="shared" si="1"/>
        <v>0</v>
      </c>
      <c r="AJ12" s="30">
        <f t="shared" si="7"/>
        <v>0</v>
      </c>
      <c r="AK12" s="53">
        <v>32</v>
      </c>
      <c r="AL12" s="28"/>
      <c r="AM12" s="30">
        <f>+N12</f>
        <v>0</v>
      </c>
      <c r="AN12" s="30">
        <f t="shared" si="8"/>
        <v>0</v>
      </c>
      <c r="AO12" s="53">
        <v>32</v>
      </c>
      <c r="AP12" s="28"/>
      <c r="AQ12" s="30">
        <f>+Q12</f>
        <v>0</v>
      </c>
      <c r="AR12" s="30">
        <f t="shared" si="9"/>
        <v>0</v>
      </c>
      <c r="AS12" s="53">
        <v>32</v>
      </c>
      <c r="AT12" s="28"/>
      <c r="AU12" s="30">
        <f t="shared" si="2"/>
        <v>0</v>
      </c>
      <c r="AV12" s="30">
        <f t="shared" si="10"/>
        <v>0</v>
      </c>
      <c r="AW12" s="41"/>
      <c r="AX12" s="35"/>
    </row>
    <row r="13" spans="1:50" ht="15" x14ac:dyDescent="0.25">
      <c r="A13" s="35"/>
      <c r="B13" s="42"/>
      <c r="C13" s="87"/>
      <c r="D13" s="193" t="s">
        <v>27</v>
      </c>
      <c r="E13" s="193"/>
      <c r="F13" s="55"/>
      <c r="G13" s="56"/>
      <c r="H13" s="57"/>
      <c r="I13" s="57"/>
      <c r="J13" s="57"/>
      <c r="K13" s="57"/>
      <c r="L13" s="59">
        <f t="shared" si="3"/>
        <v>0</v>
      </c>
      <c r="M13" s="56"/>
      <c r="N13" s="57"/>
      <c r="O13" s="59"/>
      <c r="P13" s="56"/>
      <c r="Q13" s="99"/>
      <c r="R13" s="59"/>
      <c r="S13" s="56"/>
      <c r="T13" s="57"/>
      <c r="U13" s="59"/>
      <c r="V13" s="41"/>
      <c r="W13" s="35"/>
      <c r="X13" s="42"/>
      <c r="Y13" s="87"/>
      <c r="Z13" s="193" t="s">
        <v>27</v>
      </c>
      <c r="AA13" s="193"/>
      <c r="AB13" s="55"/>
      <c r="AC13" s="56"/>
      <c r="AD13" s="94"/>
      <c r="AE13" s="57">
        <f t="shared" si="0"/>
        <v>0</v>
      </c>
      <c r="AF13" s="57"/>
      <c r="AG13" s="57"/>
      <c r="AH13" s="94"/>
      <c r="AI13" s="57">
        <f t="shared" si="1"/>
        <v>0</v>
      </c>
      <c r="AJ13" s="57"/>
      <c r="AK13" s="56"/>
      <c r="AL13" s="94"/>
      <c r="AM13" s="57"/>
      <c r="AN13" s="57"/>
      <c r="AO13" s="56"/>
      <c r="AP13" s="94"/>
      <c r="AQ13" s="57"/>
      <c r="AR13" s="57"/>
      <c r="AS13" s="56"/>
      <c r="AT13" s="94"/>
      <c r="AU13" s="57">
        <f t="shared" si="2"/>
        <v>0</v>
      </c>
      <c r="AV13" s="57"/>
      <c r="AW13" s="41"/>
      <c r="AX13" s="35"/>
    </row>
    <row r="14" spans="1:50" ht="15" x14ac:dyDescent="0.25">
      <c r="A14" s="35"/>
      <c r="B14" s="42"/>
      <c r="C14" s="87"/>
      <c r="D14" s="87"/>
      <c r="E14" s="86" t="s">
        <v>28</v>
      </c>
      <c r="F14" s="86" t="s">
        <v>40</v>
      </c>
      <c r="G14" s="53">
        <v>950400</v>
      </c>
      <c r="H14" s="98"/>
      <c r="I14" s="30">
        <f>ROUND(+$G14*H14,2)</f>
        <v>0</v>
      </c>
      <c r="J14" s="53">
        <v>940500</v>
      </c>
      <c r="K14" s="98"/>
      <c r="L14" s="30">
        <f t="shared" si="3"/>
        <v>0</v>
      </c>
      <c r="M14" s="53">
        <v>920700</v>
      </c>
      <c r="N14" s="98"/>
      <c r="O14" s="30">
        <f t="shared" si="4"/>
        <v>0</v>
      </c>
      <c r="P14" s="53">
        <v>891000</v>
      </c>
      <c r="Q14" s="98"/>
      <c r="R14" s="30">
        <f t="shared" si="5"/>
        <v>0</v>
      </c>
      <c r="S14" s="53">
        <v>871200</v>
      </c>
      <c r="T14" s="98"/>
      <c r="U14" s="30">
        <f t="shared" si="6"/>
        <v>0</v>
      </c>
      <c r="V14" s="41"/>
      <c r="W14" s="35"/>
      <c r="X14" s="42"/>
      <c r="Y14" s="87"/>
      <c r="Z14" s="87"/>
      <c r="AA14" s="86" t="s">
        <v>28</v>
      </c>
      <c r="AB14" s="86" t="s">
        <v>40</v>
      </c>
      <c r="AC14" s="53">
        <f>+G14</f>
        <v>950400</v>
      </c>
      <c r="AD14" s="28"/>
      <c r="AE14" s="30">
        <f t="shared" si="0"/>
        <v>0</v>
      </c>
      <c r="AF14" s="30">
        <f>ROUND((+AD14-$AC14)*AE14,2)</f>
        <v>0</v>
      </c>
      <c r="AG14" s="53">
        <v>940500</v>
      </c>
      <c r="AH14" s="28"/>
      <c r="AI14" s="30">
        <f t="shared" si="1"/>
        <v>0</v>
      </c>
      <c r="AJ14" s="30">
        <f>ROUND((+AH14-$AG14)*AI14,2)</f>
        <v>0</v>
      </c>
      <c r="AK14" s="53">
        <v>920700</v>
      </c>
      <c r="AL14" s="28"/>
      <c r="AM14" s="30">
        <f>+N14</f>
        <v>0</v>
      </c>
      <c r="AN14" s="30">
        <f>ROUND((+AL14-$AK14)*AM14,2)</f>
        <v>0</v>
      </c>
      <c r="AO14" s="53">
        <v>891000</v>
      </c>
      <c r="AP14" s="28"/>
      <c r="AQ14" s="30">
        <f>+Q14</f>
        <v>0</v>
      </c>
      <c r="AR14" s="30">
        <f t="shared" ref="AR14:AR15" si="11">ROUND((+AP14-$AO14)*AQ14,2)</f>
        <v>0</v>
      </c>
      <c r="AS14" s="53">
        <v>871200</v>
      </c>
      <c r="AT14" s="28"/>
      <c r="AU14" s="30">
        <f t="shared" si="2"/>
        <v>0</v>
      </c>
      <c r="AV14" s="30">
        <f t="shared" ref="AV14:AV15" si="12">ROUND((+AT14-$AS14)*AU14,2)</f>
        <v>0</v>
      </c>
      <c r="AW14" s="41"/>
      <c r="AX14" s="35"/>
    </row>
    <row r="15" spans="1:50" ht="15" x14ac:dyDescent="0.25">
      <c r="A15" s="35"/>
      <c r="B15" s="42"/>
      <c r="C15" s="87"/>
      <c r="D15" s="87"/>
      <c r="E15" s="86" t="s">
        <v>30</v>
      </c>
      <c r="F15" s="86" t="s">
        <v>40</v>
      </c>
      <c r="G15" s="53">
        <v>777</v>
      </c>
      <c r="H15" s="98"/>
      <c r="I15" s="30">
        <f>ROUND(+$G15*H15,2)</f>
        <v>0</v>
      </c>
      <c r="J15" s="53">
        <v>777</v>
      </c>
      <c r="K15" s="98"/>
      <c r="L15" s="30">
        <f t="shared" si="3"/>
        <v>0</v>
      </c>
      <c r="M15" s="53">
        <v>777</v>
      </c>
      <c r="N15" s="98"/>
      <c r="O15" s="30">
        <f t="shared" si="4"/>
        <v>0</v>
      </c>
      <c r="P15" s="53">
        <v>777</v>
      </c>
      <c r="Q15" s="98"/>
      <c r="R15" s="30">
        <f t="shared" si="5"/>
        <v>0</v>
      </c>
      <c r="S15" s="53">
        <v>777</v>
      </c>
      <c r="T15" s="98"/>
      <c r="U15" s="30">
        <f t="shared" si="6"/>
        <v>0</v>
      </c>
      <c r="V15" s="41"/>
      <c r="W15" s="35"/>
      <c r="X15" s="42"/>
      <c r="Y15" s="87"/>
      <c r="Z15" s="87"/>
      <c r="AA15" s="86" t="s">
        <v>30</v>
      </c>
      <c r="AB15" s="86" t="s">
        <v>40</v>
      </c>
      <c r="AC15" s="53">
        <f>+G15</f>
        <v>777</v>
      </c>
      <c r="AD15" s="28"/>
      <c r="AE15" s="30">
        <f t="shared" si="0"/>
        <v>0</v>
      </c>
      <c r="AF15" s="30">
        <f>ROUND((+AD15-$AC15)*AE15,2)</f>
        <v>0</v>
      </c>
      <c r="AG15" s="53">
        <v>777</v>
      </c>
      <c r="AH15" s="28"/>
      <c r="AI15" s="30">
        <f t="shared" si="1"/>
        <v>0</v>
      </c>
      <c r="AJ15" s="30">
        <f>ROUND((+AH15-$AG15)*AI15,2)</f>
        <v>0</v>
      </c>
      <c r="AK15" s="53">
        <v>777</v>
      </c>
      <c r="AL15" s="28"/>
      <c r="AM15" s="30">
        <f>+N15</f>
        <v>0</v>
      </c>
      <c r="AN15" s="30">
        <f>ROUND((+AL15-$AK15)*AM15,2)</f>
        <v>0</v>
      </c>
      <c r="AO15" s="53">
        <v>777</v>
      </c>
      <c r="AP15" s="28"/>
      <c r="AQ15" s="30">
        <f>+Q15</f>
        <v>0</v>
      </c>
      <c r="AR15" s="30">
        <f t="shared" si="11"/>
        <v>0</v>
      </c>
      <c r="AS15" s="53">
        <v>777</v>
      </c>
      <c r="AT15" s="28"/>
      <c r="AU15" s="30">
        <f t="shared" si="2"/>
        <v>0</v>
      </c>
      <c r="AV15" s="30">
        <f t="shared" si="12"/>
        <v>0</v>
      </c>
      <c r="AW15" s="41"/>
      <c r="AX15" s="35"/>
    </row>
    <row r="16" spans="1:50" ht="15" x14ac:dyDescent="0.25">
      <c r="A16" s="35"/>
      <c r="B16" s="42"/>
      <c r="C16" s="87"/>
      <c r="D16" s="87"/>
      <c r="E16" s="86" t="s">
        <v>29</v>
      </c>
      <c r="F16" s="86" t="s">
        <v>40</v>
      </c>
      <c r="G16" s="58" t="s">
        <v>37</v>
      </c>
      <c r="H16" s="59"/>
      <c r="I16" s="59"/>
      <c r="J16" s="58" t="s">
        <v>37</v>
      </c>
      <c r="K16" s="59"/>
      <c r="L16" s="59"/>
      <c r="M16" s="58" t="s">
        <v>37</v>
      </c>
      <c r="N16" s="59"/>
      <c r="O16" s="59"/>
      <c r="P16" s="58" t="s">
        <v>37</v>
      </c>
      <c r="Q16" s="59"/>
      <c r="R16" s="59"/>
      <c r="S16" s="58" t="s">
        <v>37</v>
      </c>
      <c r="T16" s="59"/>
      <c r="U16" s="59"/>
      <c r="V16" s="41"/>
      <c r="W16" s="35"/>
      <c r="X16" s="42"/>
      <c r="Y16" s="87"/>
      <c r="Z16" s="87"/>
      <c r="AA16" s="86" t="s">
        <v>29</v>
      </c>
      <c r="AB16" s="86" t="s">
        <v>40</v>
      </c>
      <c r="AC16" s="58" t="s">
        <v>37</v>
      </c>
      <c r="AD16" s="95"/>
      <c r="AE16" s="59">
        <f t="shared" si="0"/>
        <v>0</v>
      </c>
      <c r="AF16" s="59"/>
      <c r="AG16" s="58" t="s">
        <v>37</v>
      </c>
      <c r="AH16" s="95"/>
      <c r="AI16" s="59">
        <f t="shared" si="1"/>
        <v>0</v>
      </c>
      <c r="AJ16" s="59"/>
      <c r="AK16" s="58" t="s">
        <v>37</v>
      </c>
      <c r="AL16" s="95"/>
      <c r="AM16" s="59"/>
      <c r="AN16" s="59"/>
      <c r="AO16" s="58" t="s">
        <v>37</v>
      </c>
      <c r="AP16" s="95"/>
      <c r="AQ16" s="59"/>
      <c r="AR16" s="59"/>
      <c r="AS16" s="58" t="s">
        <v>37</v>
      </c>
      <c r="AT16" s="95"/>
      <c r="AU16" s="59"/>
      <c r="AV16" s="59"/>
      <c r="AW16" s="41"/>
      <c r="AX16" s="35"/>
    </row>
    <row r="17" spans="1:50" ht="15" x14ac:dyDescent="0.25">
      <c r="A17" s="35"/>
      <c r="B17" s="42"/>
      <c r="C17" s="87"/>
      <c r="D17" s="87"/>
      <c r="E17" s="54" t="s">
        <v>31</v>
      </c>
      <c r="F17" s="86" t="s">
        <v>40</v>
      </c>
      <c r="G17" s="53">
        <v>32</v>
      </c>
      <c r="H17" s="98"/>
      <c r="I17" s="30">
        <f>ROUND(+$G17*H17,2)</f>
        <v>0</v>
      </c>
      <c r="J17" s="53">
        <v>32</v>
      </c>
      <c r="K17" s="98"/>
      <c r="L17" s="30">
        <f t="shared" si="3"/>
        <v>0</v>
      </c>
      <c r="M17" s="53">
        <v>32</v>
      </c>
      <c r="N17" s="98"/>
      <c r="O17" s="30">
        <f t="shared" si="4"/>
        <v>0</v>
      </c>
      <c r="P17" s="53">
        <v>32</v>
      </c>
      <c r="Q17" s="98"/>
      <c r="R17" s="30">
        <f t="shared" si="5"/>
        <v>0</v>
      </c>
      <c r="S17" s="53">
        <v>32</v>
      </c>
      <c r="T17" s="98"/>
      <c r="U17" s="30">
        <f t="shared" si="6"/>
        <v>0</v>
      </c>
      <c r="V17" s="41"/>
      <c r="W17" s="35"/>
      <c r="X17" s="42"/>
      <c r="Y17" s="87"/>
      <c r="Z17" s="87"/>
      <c r="AA17" s="54" t="s">
        <v>31</v>
      </c>
      <c r="AB17" s="86" t="s">
        <v>40</v>
      </c>
      <c r="AC17" s="53">
        <f>+G17</f>
        <v>32</v>
      </c>
      <c r="AD17" s="28"/>
      <c r="AE17" s="30">
        <f t="shared" si="0"/>
        <v>0</v>
      </c>
      <c r="AF17" s="30">
        <f>ROUND((+AD17-$AC17)*AE17,2)</f>
        <v>0</v>
      </c>
      <c r="AG17" s="53">
        <v>32</v>
      </c>
      <c r="AH17" s="28"/>
      <c r="AI17" s="30">
        <f t="shared" si="1"/>
        <v>0</v>
      </c>
      <c r="AJ17" s="30">
        <f>ROUND((+AH17-$AG17)*AI17,2)</f>
        <v>0</v>
      </c>
      <c r="AK17" s="53">
        <v>32</v>
      </c>
      <c r="AL17" s="28"/>
      <c r="AM17" s="30">
        <f>+N17</f>
        <v>0</v>
      </c>
      <c r="AN17" s="30">
        <f>ROUND((+AL17-$AK17)*AM17,2)</f>
        <v>0</v>
      </c>
      <c r="AO17" s="53">
        <v>32</v>
      </c>
      <c r="AP17" s="28"/>
      <c r="AQ17" s="30">
        <f>+Q17</f>
        <v>0</v>
      </c>
      <c r="AR17" s="30">
        <f>ROUND((+AP17-$AO17)*AQ17,2)</f>
        <v>0</v>
      </c>
      <c r="AS17" s="53">
        <v>32</v>
      </c>
      <c r="AT17" s="28"/>
      <c r="AU17" s="30">
        <f>+T17</f>
        <v>0</v>
      </c>
      <c r="AV17" s="30">
        <f>ROUND((+AT17-$AS17)*AU17,2)</f>
        <v>0</v>
      </c>
      <c r="AW17" s="41"/>
      <c r="AX17" s="35"/>
    </row>
    <row r="18" spans="1:50" ht="15" x14ac:dyDescent="0.25">
      <c r="A18" s="35"/>
      <c r="B18" s="42"/>
      <c r="C18" s="193" t="s">
        <v>32</v>
      </c>
      <c r="D18" s="193"/>
      <c r="E18" s="193"/>
      <c r="F18" s="45"/>
      <c r="G18" s="46"/>
      <c r="H18" s="60"/>
      <c r="I18" s="60"/>
      <c r="J18" s="60"/>
      <c r="K18" s="60"/>
      <c r="L18" s="59">
        <f t="shared" si="3"/>
        <v>0</v>
      </c>
      <c r="M18" s="46"/>
      <c r="N18" s="60"/>
      <c r="O18" s="59"/>
      <c r="P18" s="46"/>
      <c r="Q18" s="60"/>
      <c r="R18" s="59"/>
      <c r="S18" s="46"/>
      <c r="T18" s="60"/>
      <c r="U18" s="59"/>
      <c r="V18" s="41"/>
      <c r="W18" s="35"/>
      <c r="X18" s="42"/>
      <c r="Y18" s="193" t="s">
        <v>32</v>
      </c>
      <c r="Z18" s="193"/>
      <c r="AA18" s="193"/>
      <c r="AB18" s="45"/>
      <c r="AC18" s="46"/>
      <c r="AD18" s="29"/>
      <c r="AE18" s="60">
        <f t="shared" si="0"/>
        <v>0</v>
      </c>
      <c r="AF18" s="60"/>
      <c r="AG18" s="60"/>
      <c r="AH18" s="29"/>
      <c r="AI18" s="60">
        <f t="shared" si="1"/>
        <v>0</v>
      </c>
      <c r="AJ18" s="60"/>
      <c r="AK18" s="46"/>
      <c r="AL18" s="29"/>
      <c r="AM18" s="60"/>
      <c r="AN18" s="60"/>
      <c r="AO18" s="46"/>
      <c r="AP18" s="29"/>
      <c r="AQ18" s="60"/>
      <c r="AR18" s="60"/>
      <c r="AS18" s="46"/>
      <c r="AT18" s="29"/>
      <c r="AU18" s="60"/>
      <c r="AV18" s="60"/>
      <c r="AW18" s="41"/>
      <c r="AX18" s="35"/>
    </row>
    <row r="19" spans="1:50" ht="15" x14ac:dyDescent="0.25">
      <c r="A19" s="35"/>
      <c r="B19" s="42"/>
      <c r="C19" s="87"/>
      <c r="D19" s="193" t="s">
        <v>33</v>
      </c>
      <c r="E19" s="193"/>
      <c r="F19" s="49"/>
      <c r="G19" s="50"/>
      <c r="H19" s="61"/>
      <c r="I19" s="61"/>
      <c r="J19" s="61"/>
      <c r="K19" s="61"/>
      <c r="L19" s="59">
        <f t="shared" si="3"/>
        <v>0</v>
      </c>
      <c r="M19" s="50"/>
      <c r="N19" s="61"/>
      <c r="O19" s="59"/>
      <c r="P19" s="50"/>
      <c r="Q19" s="61"/>
      <c r="R19" s="59"/>
      <c r="S19" s="50"/>
      <c r="T19" s="61"/>
      <c r="U19" s="59"/>
      <c r="V19" s="41"/>
      <c r="W19" s="35"/>
      <c r="X19" s="42"/>
      <c r="Y19" s="87"/>
      <c r="Z19" s="193" t="s">
        <v>33</v>
      </c>
      <c r="AA19" s="193"/>
      <c r="AB19" s="49"/>
      <c r="AC19" s="50"/>
      <c r="AD19" s="96"/>
      <c r="AE19" s="61">
        <f t="shared" si="0"/>
        <v>0</v>
      </c>
      <c r="AF19" s="61"/>
      <c r="AG19" s="61"/>
      <c r="AH19" s="96"/>
      <c r="AI19" s="61">
        <f t="shared" si="1"/>
        <v>0</v>
      </c>
      <c r="AJ19" s="61"/>
      <c r="AK19" s="50"/>
      <c r="AL19" s="96"/>
      <c r="AM19" s="61"/>
      <c r="AN19" s="61"/>
      <c r="AO19" s="50"/>
      <c r="AP19" s="96"/>
      <c r="AQ19" s="61"/>
      <c r="AR19" s="61"/>
      <c r="AS19" s="50"/>
      <c r="AT19" s="96"/>
      <c r="AU19" s="61"/>
      <c r="AV19" s="61"/>
      <c r="AW19" s="41"/>
      <c r="AX19" s="35"/>
    </row>
    <row r="20" spans="1:50" ht="15" x14ac:dyDescent="0.25">
      <c r="A20" s="35"/>
      <c r="B20" s="42"/>
      <c r="C20" s="87"/>
      <c r="D20" s="87"/>
      <c r="E20" s="86" t="s">
        <v>28</v>
      </c>
      <c r="F20" s="86" t="s">
        <v>40</v>
      </c>
      <c r="G20" s="53">
        <v>316800</v>
      </c>
      <c r="H20" s="98"/>
      <c r="I20" s="30">
        <f>ROUND(+$G20*H20,2)</f>
        <v>0</v>
      </c>
      <c r="J20" s="53">
        <v>313500</v>
      </c>
      <c r="K20" s="98"/>
      <c r="L20" s="30">
        <f t="shared" si="3"/>
        <v>0</v>
      </c>
      <c r="M20" s="53">
        <v>306900</v>
      </c>
      <c r="N20" s="98"/>
      <c r="O20" s="30">
        <f t="shared" si="4"/>
        <v>0</v>
      </c>
      <c r="P20" s="53">
        <v>297000</v>
      </c>
      <c r="Q20" s="98"/>
      <c r="R20" s="30">
        <f t="shared" si="5"/>
        <v>0</v>
      </c>
      <c r="S20" s="53">
        <v>290400</v>
      </c>
      <c r="T20" s="98"/>
      <c r="U20" s="30">
        <f t="shared" si="6"/>
        <v>0</v>
      </c>
      <c r="V20" s="41"/>
      <c r="W20" s="35"/>
      <c r="X20" s="42"/>
      <c r="Y20" s="87"/>
      <c r="Z20" s="87"/>
      <c r="AA20" s="86" t="s">
        <v>28</v>
      </c>
      <c r="AB20" s="86" t="s">
        <v>40</v>
      </c>
      <c r="AC20" s="53">
        <f>+G20</f>
        <v>316800</v>
      </c>
      <c r="AD20" s="28"/>
      <c r="AE20" s="30">
        <f t="shared" si="0"/>
        <v>0</v>
      </c>
      <c r="AF20" s="30">
        <f>ROUND((+AD20-$AC20)*AE20,2)</f>
        <v>0</v>
      </c>
      <c r="AG20" s="53">
        <v>313500</v>
      </c>
      <c r="AH20" s="28"/>
      <c r="AI20" s="30">
        <f t="shared" si="1"/>
        <v>0</v>
      </c>
      <c r="AJ20" s="30">
        <f>ROUND((+AH20-$AG20)*AI20,2)</f>
        <v>0</v>
      </c>
      <c r="AK20" s="53">
        <v>306900</v>
      </c>
      <c r="AL20" s="28"/>
      <c r="AM20" s="30">
        <f>+N20</f>
        <v>0</v>
      </c>
      <c r="AN20" s="30">
        <f>ROUND((+AL20-$AK20)*AM20,2)</f>
        <v>0</v>
      </c>
      <c r="AO20" s="53">
        <v>297000</v>
      </c>
      <c r="AP20" s="28"/>
      <c r="AQ20" s="30">
        <f>+Q20</f>
        <v>0</v>
      </c>
      <c r="AR20" s="30">
        <f t="shared" ref="AR20:AR23" si="13">ROUND((+AP20-$AO20)*AQ20,2)</f>
        <v>0</v>
      </c>
      <c r="AS20" s="53">
        <v>290400</v>
      </c>
      <c r="AT20" s="28"/>
      <c r="AU20" s="30">
        <f>+T20</f>
        <v>0</v>
      </c>
      <c r="AV20" s="30">
        <f t="shared" ref="AV20:AV23" si="14">ROUND((+AT20-$AS20)*AU20,2)</f>
        <v>0</v>
      </c>
      <c r="AW20" s="41"/>
      <c r="AX20" s="35"/>
    </row>
    <row r="21" spans="1:50" ht="15" x14ac:dyDescent="0.25">
      <c r="A21" s="35"/>
      <c r="B21" s="42"/>
      <c r="C21" s="87"/>
      <c r="D21" s="87"/>
      <c r="E21" s="86" t="s">
        <v>30</v>
      </c>
      <c r="F21" s="86" t="s">
        <v>40</v>
      </c>
      <c r="G21" s="68">
        <v>270</v>
      </c>
      <c r="H21" s="98"/>
      <c r="I21" s="30">
        <f>ROUND(+$G21*H21,2)</f>
        <v>0</v>
      </c>
      <c r="J21" s="68">
        <v>270</v>
      </c>
      <c r="K21" s="98"/>
      <c r="L21" s="30">
        <f t="shared" si="3"/>
        <v>0</v>
      </c>
      <c r="M21" s="68">
        <v>270</v>
      </c>
      <c r="N21" s="98"/>
      <c r="O21" s="30">
        <f t="shared" si="4"/>
        <v>0</v>
      </c>
      <c r="P21" s="68">
        <v>270</v>
      </c>
      <c r="Q21" s="98"/>
      <c r="R21" s="30">
        <f t="shared" si="5"/>
        <v>0</v>
      </c>
      <c r="S21" s="68">
        <v>270</v>
      </c>
      <c r="T21" s="98"/>
      <c r="U21" s="30">
        <f t="shared" si="6"/>
        <v>0</v>
      </c>
      <c r="V21" s="41"/>
      <c r="W21" s="35"/>
      <c r="X21" s="42"/>
      <c r="Y21" s="87"/>
      <c r="Z21" s="87"/>
      <c r="AA21" s="86" t="s">
        <v>30</v>
      </c>
      <c r="AB21" s="86" t="s">
        <v>40</v>
      </c>
      <c r="AC21" s="53">
        <f>+G21</f>
        <v>270</v>
      </c>
      <c r="AD21" s="28"/>
      <c r="AE21" s="30">
        <f t="shared" si="0"/>
        <v>0</v>
      </c>
      <c r="AF21" s="30">
        <f>ROUND((+AD21-$AC21)*AE21,2)</f>
        <v>0</v>
      </c>
      <c r="AG21" s="68">
        <v>270</v>
      </c>
      <c r="AH21" s="28"/>
      <c r="AI21" s="30">
        <f t="shared" si="1"/>
        <v>0</v>
      </c>
      <c r="AJ21" s="30">
        <f t="shared" ref="AJ21:AJ23" si="15">ROUND((+AH21-$AG21)*AI21,2)</f>
        <v>0</v>
      </c>
      <c r="AK21" s="68">
        <v>270</v>
      </c>
      <c r="AL21" s="28"/>
      <c r="AM21" s="30">
        <f>+N21</f>
        <v>0</v>
      </c>
      <c r="AN21" s="30">
        <f t="shared" ref="AN21:AN23" si="16">ROUND((+AL21-$AK21)*AM21,2)</f>
        <v>0</v>
      </c>
      <c r="AO21" s="68">
        <v>270</v>
      </c>
      <c r="AP21" s="28"/>
      <c r="AQ21" s="30">
        <f>+Q21</f>
        <v>0</v>
      </c>
      <c r="AR21" s="30">
        <f t="shared" si="13"/>
        <v>0</v>
      </c>
      <c r="AS21" s="68">
        <v>270</v>
      </c>
      <c r="AT21" s="28"/>
      <c r="AU21" s="30">
        <f>+T21</f>
        <v>0</v>
      </c>
      <c r="AV21" s="30">
        <f t="shared" si="14"/>
        <v>0</v>
      </c>
      <c r="AW21" s="41"/>
      <c r="AX21" s="35"/>
    </row>
    <row r="22" spans="1:50" x14ac:dyDescent="0.3">
      <c r="A22" s="35"/>
      <c r="B22" s="42"/>
      <c r="C22" s="87"/>
      <c r="D22" s="87"/>
      <c r="E22" s="86" t="s">
        <v>29</v>
      </c>
      <c r="F22" s="86" t="s">
        <v>40</v>
      </c>
      <c r="G22" s="53">
        <v>1595</v>
      </c>
      <c r="H22" s="98"/>
      <c r="I22" s="30">
        <f>ROUND(+$G22*H22,2)</f>
        <v>0</v>
      </c>
      <c r="J22" s="53">
        <v>1595</v>
      </c>
      <c r="K22" s="98"/>
      <c r="L22" s="30">
        <f t="shared" si="3"/>
        <v>0</v>
      </c>
      <c r="M22" s="53">
        <v>1595</v>
      </c>
      <c r="N22" s="98"/>
      <c r="O22" s="30">
        <f t="shared" si="4"/>
        <v>0</v>
      </c>
      <c r="P22" s="53">
        <v>1595</v>
      </c>
      <c r="Q22" s="98"/>
      <c r="R22" s="30">
        <f t="shared" si="5"/>
        <v>0</v>
      </c>
      <c r="S22" s="53">
        <v>1595</v>
      </c>
      <c r="T22" s="98"/>
      <c r="U22" s="30">
        <f t="shared" si="6"/>
        <v>0</v>
      </c>
      <c r="V22" s="41"/>
      <c r="W22" s="35"/>
      <c r="X22" s="42"/>
      <c r="Y22" s="87"/>
      <c r="Z22" s="87"/>
      <c r="AA22" s="86" t="s">
        <v>29</v>
      </c>
      <c r="AB22" s="86" t="s">
        <v>40</v>
      </c>
      <c r="AC22" s="53">
        <f>+G22</f>
        <v>1595</v>
      </c>
      <c r="AD22" s="28"/>
      <c r="AE22" s="30">
        <f t="shared" si="0"/>
        <v>0</v>
      </c>
      <c r="AF22" s="30">
        <f>ROUND((+AD22-$AC22)*AE22,2)</f>
        <v>0</v>
      </c>
      <c r="AG22" s="53">
        <v>1595</v>
      </c>
      <c r="AH22" s="28"/>
      <c r="AI22" s="30">
        <f t="shared" si="1"/>
        <v>0</v>
      </c>
      <c r="AJ22" s="30">
        <f t="shared" si="15"/>
        <v>0</v>
      </c>
      <c r="AK22" s="53">
        <v>1595</v>
      </c>
      <c r="AL22" s="28"/>
      <c r="AM22" s="30">
        <f>+N22</f>
        <v>0</v>
      </c>
      <c r="AN22" s="30">
        <f t="shared" si="16"/>
        <v>0</v>
      </c>
      <c r="AO22" s="53">
        <v>1595</v>
      </c>
      <c r="AP22" s="28"/>
      <c r="AQ22" s="30">
        <f>+Q22</f>
        <v>0</v>
      </c>
      <c r="AR22" s="30">
        <f t="shared" si="13"/>
        <v>0</v>
      </c>
      <c r="AS22" s="53">
        <v>1595</v>
      </c>
      <c r="AT22" s="28"/>
      <c r="AU22" s="30">
        <f>+T22</f>
        <v>0</v>
      </c>
      <c r="AV22" s="30">
        <f t="shared" si="14"/>
        <v>0</v>
      </c>
      <c r="AW22" s="41"/>
      <c r="AX22" s="35"/>
    </row>
    <row r="23" spans="1:50" x14ac:dyDescent="0.3">
      <c r="A23" s="35"/>
      <c r="B23" s="42"/>
      <c r="C23" s="87"/>
      <c r="D23" s="87"/>
      <c r="E23" s="86" t="s">
        <v>31</v>
      </c>
      <c r="F23" s="86" t="s">
        <v>40</v>
      </c>
      <c r="G23" s="53">
        <v>10</v>
      </c>
      <c r="H23" s="98"/>
      <c r="I23" s="30">
        <f>ROUND(+$G23*H23,2)</f>
        <v>0</v>
      </c>
      <c r="J23" s="53">
        <v>10</v>
      </c>
      <c r="K23" s="98"/>
      <c r="L23" s="30">
        <f t="shared" si="3"/>
        <v>0</v>
      </c>
      <c r="M23" s="53">
        <v>10</v>
      </c>
      <c r="N23" s="98"/>
      <c r="O23" s="30">
        <f t="shared" si="4"/>
        <v>0</v>
      </c>
      <c r="P23" s="53">
        <v>10</v>
      </c>
      <c r="Q23" s="98"/>
      <c r="R23" s="30">
        <f t="shared" si="5"/>
        <v>0</v>
      </c>
      <c r="S23" s="53">
        <v>10</v>
      </c>
      <c r="T23" s="98"/>
      <c r="U23" s="30">
        <f t="shared" si="6"/>
        <v>0</v>
      </c>
      <c r="V23" s="41"/>
      <c r="W23" s="35"/>
      <c r="X23" s="42"/>
      <c r="Y23" s="87"/>
      <c r="Z23" s="87"/>
      <c r="AA23" s="86" t="s">
        <v>31</v>
      </c>
      <c r="AB23" s="86" t="s">
        <v>40</v>
      </c>
      <c r="AC23" s="53">
        <f>+G23</f>
        <v>10</v>
      </c>
      <c r="AD23" s="28"/>
      <c r="AE23" s="30">
        <f t="shared" si="0"/>
        <v>0</v>
      </c>
      <c r="AF23" s="30">
        <f>ROUND((+AD23-$AC23)*AE23,2)</f>
        <v>0</v>
      </c>
      <c r="AG23" s="53">
        <v>10</v>
      </c>
      <c r="AH23" s="28"/>
      <c r="AI23" s="30">
        <f t="shared" si="1"/>
        <v>0</v>
      </c>
      <c r="AJ23" s="30">
        <f t="shared" si="15"/>
        <v>0</v>
      </c>
      <c r="AK23" s="53">
        <v>10</v>
      </c>
      <c r="AL23" s="28"/>
      <c r="AM23" s="30">
        <f>+N23</f>
        <v>0</v>
      </c>
      <c r="AN23" s="30">
        <f t="shared" si="16"/>
        <v>0</v>
      </c>
      <c r="AO23" s="53">
        <v>10</v>
      </c>
      <c r="AP23" s="28"/>
      <c r="AQ23" s="30">
        <f>+Q23</f>
        <v>0</v>
      </c>
      <c r="AR23" s="30">
        <f t="shared" si="13"/>
        <v>0</v>
      </c>
      <c r="AS23" s="53">
        <v>10</v>
      </c>
      <c r="AT23" s="28"/>
      <c r="AU23" s="30">
        <f>+T23</f>
        <v>0</v>
      </c>
      <c r="AV23" s="30">
        <f t="shared" si="14"/>
        <v>0</v>
      </c>
      <c r="AW23" s="41"/>
      <c r="AX23" s="35"/>
    </row>
    <row r="24" spans="1:50" x14ac:dyDescent="0.3">
      <c r="A24" s="35"/>
      <c r="B24" s="42"/>
      <c r="C24" s="87"/>
      <c r="D24" s="87"/>
      <c r="E24" s="192" t="s">
        <v>41</v>
      </c>
      <c r="F24" s="192"/>
      <c r="G24" s="192"/>
      <c r="H24" s="62"/>
      <c r="I24" s="30">
        <f>SUM(I9:I23)</f>
        <v>0</v>
      </c>
      <c r="J24" s="62"/>
      <c r="K24" s="62"/>
      <c r="L24" s="30">
        <f>SUM(L9:L23)</f>
        <v>0</v>
      </c>
      <c r="M24" s="62"/>
      <c r="N24" s="62"/>
      <c r="O24" s="30">
        <f>SUM(O9:O23)</f>
        <v>0</v>
      </c>
      <c r="P24" s="62"/>
      <c r="Q24" s="62"/>
      <c r="R24" s="30">
        <f>SUM(R9:R23)</f>
        <v>0</v>
      </c>
      <c r="S24" s="62"/>
      <c r="T24" s="62"/>
      <c r="U24" s="30">
        <f>SUM(U9:U23)</f>
        <v>0</v>
      </c>
      <c r="V24" s="41"/>
      <c r="W24" s="35"/>
      <c r="X24" s="42"/>
      <c r="Y24" s="87"/>
      <c r="Z24" s="87"/>
      <c r="AA24" s="192" t="s">
        <v>42</v>
      </c>
      <c r="AB24" s="192"/>
      <c r="AC24" s="192"/>
      <c r="AD24" s="87"/>
      <c r="AE24" s="87"/>
      <c r="AF24" s="30">
        <f>SUM(AF9:AF23)</f>
        <v>0</v>
      </c>
      <c r="AG24" s="62"/>
      <c r="AH24" s="62"/>
      <c r="AI24" s="62"/>
      <c r="AJ24" s="30">
        <f>SUM(AJ9:AJ23)</f>
        <v>0</v>
      </c>
      <c r="AK24" s="62"/>
      <c r="AL24" s="62"/>
      <c r="AM24" s="62"/>
      <c r="AN24" s="30">
        <f>SUM(AN9:AN23)</f>
        <v>0</v>
      </c>
      <c r="AO24" s="62"/>
      <c r="AP24" s="62"/>
      <c r="AQ24" s="62"/>
      <c r="AR24" s="30">
        <f>SUM(AR9:AR23)</f>
        <v>0</v>
      </c>
      <c r="AS24" s="62"/>
      <c r="AT24" s="62"/>
      <c r="AU24" s="62"/>
      <c r="AV24" s="30">
        <f>SUM(AV9:AV23)</f>
        <v>0</v>
      </c>
      <c r="AW24" s="41"/>
      <c r="AX24" s="35"/>
    </row>
    <row r="25" spans="1:50" x14ac:dyDescent="0.3">
      <c r="A25" s="35"/>
      <c r="B25" s="42"/>
      <c r="C25" s="87"/>
      <c r="D25" s="87"/>
      <c r="E25" s="87"/>
      <c r="F25" s="87"/>
      <c r="G25" s="43"/>
      <c r="H25" s="87"/>
      <c r="I25" s="87"/>
      <c r="J25" s="87"/>
      <c r="K25" s="87"/>
      <c r="L25" s="87"/>
      <c r="M25" s="87"/>
      <c r="N25" s="87"/>
      <c r="O25" s="87"/>
      <c r="P25" s="87"/>
      <c r="Q25" s="87"/>
      <c r="R25" s="87"/>
      <c r="S25" s="87"/>
      <c r="T25" s="87"/>
      <c r="U25" s="87"/>
      <c r="V25" s="41"/>
      <c r="W25" s="35"/>
      <c r="X25" s="42"/>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41"/>
      <c r="AX25" s="35"/>
    </row>
    <row r="26" spans="1:50" x14ac:dyDescent="0.3">
      <c r="A26" s="35"/>
      <c r="B26" s="42"/>
      <c r="C26" s="191" t="s">
        <v>51</v>
      </c>
      <c r="D26" s="191"/>
      <c r="E26" s="87"/>
      <c r="F26" s="87"/>
      <c r="G26" s="43"/>
      <c r="H26" s="87"/>
      <c r="I26" s="87"/>
      <c r="J26" s="87"/>
      <c r="K26" s="87"/>
      <c r="L26" s="87"/>
      <c r="M26" s="87"/>
      <c r="N26" s="87"/>
      <c r="O26" s="87"/>
      <c r="P26" s="87"/>
      <c r="Q26" s="87"/>
      <c r="R26" s="87"/>
      <c r="S26" s="87"/>
      <c r="T26" s="87"/>
      <c r="U26" s="87"/>
      <c r="V26" s="41"/>
      <c r="W26" s="35"/>
      <c r="X26" s="42"/>
      <c r="Y26" s="88" t="s">
        <v>51</v>
      </c>
      <c r="Z26" s="88"/>
      <c r="AA26" s="87"/>
      <c r="AB26" s="87"/>
      <c r="AC26" s="87"/>
      <c r="AD26" s="87"/>
      <c r="AE26" s="87"/>
      <c r="AF26" s="87"/>
      <c r="AG26" s="87"/>
      <c r="AH26" s="87"/>
      <c r="AI26" s="87"/>
      <c r="AJ26" s="87"/>
      <c r="AK26" s="87"/>
      <c r="AL26" s="87"/>
      <c r="AM26" s="87"/>
      <c r="AN26" s="87"/>
      <c r="AO26" s="87"/>
      <c r="AP26" s="87"/>
      <c r="AQ26" s="87"/>
      <c r="AR26" s="87"/>
      <c r="AS26" s="87"/>
      <c r="AT26" s="87"/>
      <c r="AU26" s="87"/>
      <c r="AV26" s="87"/>
      <c r="AW26" s="41"/>
      <c r="AX26" s="35"/>
    </row>
    <row r="27" spans="1:50" ht="32.4" customHeight="1" x14ac:dyDescent="0.3">
      <c r="A27" s="35"/>
      <c r="B27" s="42"/>
      <c r="C27" s="63" t="s">
        <v>53</v>
      </c>
      <c r="D27" s="190" t="s">
        <v>63</v>
      </c>
      <c r="E27" s="190"/>
      <c r="F27" s="190"/>
      <c r="G27" s="190"/>
      <c r="H27" s="190"/>
      <c r="I27" s="190"/>
      <c r="J27" s="190"/>
      <c r="K27" s="190"/>
      <c r="L27" s="190"/>
      <c r="M27" s="190"/>
      <c r="N27" s="190"/>
      <c r="O27" s="190"/>
      <c r="P27" s="190"/>
      <c r="Q27" s="190"/>
      <c r="R27" s="190"/>
      <c r="S27" s="190"/>
      <c r="T27" s="190"/>
      <c r="U27" s="190"/>
      <c r="V27" s="41"/>
      <c r="W27" s="35"/>
      <c r="X27" s="42"/>
      <c r="Y27" s="64" t="s">
        <v>53</v>
      </c>
      <c r="Z27" s="188" t="s">
        <v>56</v>
      </c>
      <c r="AA27" s="188"/>
      <c r="AB27" s="188"/>
      <c r="AC27" s="188"/>
      <c r="AD27" s="188"/>
      <c r="AE27" s="188"/>
      <c r="AF27" s="188"/>
      <c r="AG27" s="188"/>
      <c r="AH27" s="188"/>
      <c r="AI27" s="188"/>
      <c r="AJ27" s="188"/>
      <c r="AK27" s="188"/>
      <c r="AL27" s="188"/>
      <c r="AM27" s="188"/>
      <c r="AN27" s="188"/>
      <c r="AO27" s="188"/>
      <c r="AP27" s="188"/>
      <c r="AQ27" s="188"/>
      <c r="AR27" s="188"/>
      <c r="AS27" s="188"/>
      <c r="AT27" s="188"/>
      <c r="AU27" s="188"/>
      <c r="AV27" s="87"/>
      <c r="AW27" s="41"/>
      <c r="AX27" s="35"/>
    </row>
    <row r="28" spans="1:50" x14ac:dyDescent="0.3">
      <c r="A28" s="35"/>
      <c r="B28" s="42"/>
      <c r="C28" s="64" t="s">
        <v>54</v>
      </c>
      <c r="D28" s="191" t="s">
        <v>143</v>
      </c>
      <c r="E28" s="191"/>
      <c r="F28" s="191"/>
      <c r="G28" s="191"/>
      <c r="H28" s="191"/>
      <c r="I28" s="191"/>
      <c r="J28" s="191"/>
      <c r="K28" s="191"/>
      <c r="L28" s="191"/>
      <c r="M28" s="191"/>
      <c r="N28" s="191"/>
      <c r="O28" s="191"/>
      <c r="P28" s="191"/>
      <c r="Q28" s="191"/>
      <c r="R28" s="191"/>
      <c r="S28" s="191"/>
      <c r="T28" s="191"/>
      <c r="U28" s="191"/>
      <c r="V28" s="41"/>
      <c r="W28" s="35"/>
      <c r="X28" s="42"/>
      <c r="Y28" s="64" t="s">
        <v>54</v>
      </c>
      <c r="Z28" s="188" t="s">
        <v>57</v>
      </c>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87"/>
      <c r="AW28" s="41"/>
      <c r="AX28" s="35"/>
    </row>
    <row r="29" spans="1:50" x14ac:dyDescent="0.3">
      <c r="A29" s="35"/>
      <c r="B29" s="42"/>
      <c r="C29" s="64" t="s">
        <v>55</v>
      </c>
      <c r="D29" s="191" t="s">
        <v>52</v>
      </c>
      <c r="E29" s="191"/>
      <c r="F29" s="191"/>
      <c r="G29" s="191"/>
      <c r="H29" s="191"/>
      <c r="I29" s="191"/>
      <c r="J29" s="191"/>
      <c r="K29" s="191"/>
      <c r="L29" s="191"/>
      <c r="M29" s="191"/>
      <c r="N29" s="191"/>
      <c r="O29" s="191"/>
      <c r="P29" s="191"/>
      <c r="Q29" s="191"/>
      <c r="R29" s="191"/>
      <c r="S29" s="191"/>
      <c r="T29" s="191"/>
      <c r="U29" s="191"/>
      <c r="V29" s="41"/>
      <c r="W29" s="35"/>
      <c r="X29" s="42"/>
      <c r="Y29" s="87"/>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87"/>
      <c r="AW29" s="41"/>
      <c r="AX29" s="35"/>
    </row>
    <row r="30" spans="1:50" ht="15" hidden="1" x14ac:dyDescent="0.25">
      <c r="A30" s="35"/>
      <c r="B30" s="42"/>
      <c r="C30" s="87"/>
      <c r="D30" s="187"/>
      <c r="E30" s="187"/>
      <c r="F30" s="187"/>
      <c r="G30" s="187"/>
      <c r="H30" s="187"/>
      <c r="I30" s="187"/>
      <c r="J30" s="187"/>
      <c r="K30" s="187"/>
      <c r="L30" s="187"/>
      <c r="M30" s="187"/>
      <c r="N30" s="187"/>
      <c r="O30" s="187"/>
      <c r="P30" s="187"/>
      <c r="Q30" s="187"/>
      <c r="R30" s="187"/>
      <c r="S30" s="187"/>
      <c r="T30" s="187"/>
      <c r="U30" s="187"/>
      <c r="V30" s="41"/>
      <c r="W30" s="35"/>
      <c r="X30" s="42"/>
      <c r="Y30" s="87"/>
      <c r="Z30" s="189"/>
      <c r="AA30" s="189"/>
      <c r="AB30" s="189"/>
      <c r="AC30" s="189"/>
      <c r="AD30" s="189"/>
      <c r="AE30" s="189"/>
      <c r="AF30" s="189"/>
      <c r="AG30" s="189"/>
      <c r="AH30" s="189"/>
      <c r="AI30" s="189"/>
      <c r="AJ30" s="189"/>
      <c r="AK30" s="189"/>
      <c r="AL30" s="189"/>
      <c r="AM30" s="189"/>
      <c r="AN30" s="189"/>
      <c r="AO30" s="189"/>
      <c r="AP30" s="189"/>
      <c r="AQ30" s="189"/>
      <c r="AR30" s="189"/>
      <c r="AS30" s="189"/>
      <c r="AT30" s="189"/>
      <c r="AU30" s="189"/>
      <c r="AV30" s="87"/>
      <c r="AW30" s="41"/>
      <c r="AX30" s="35"/>
    </row>
    <row r="31" spans="1:50" ht="15" hidden="1" x14ac:dyDescent="0.25">
      <c r="A31" s="35"/>
      <c r="B31" s="42"/>
      <c r="C31" s="87"/>
      <c r="D31" s="187"/>
      <c r="E31" s="187"/>
      <c r="F31" s="187"/>
      <c r="G31" s="187"/>
      <c r="H31" s="187"/>
      <c r="I31" s="187"/>
      <c r="J31" s="187"/>
      <c r="K31" s="187"/>
      <c r="L31" s="187"/>
      <c r="M31" s="187"/>
      <c r="N31" s="187"/>
      <c r="O31" s="187"/>
      <c r="P31" s="187"/>
      <c r="Q31" s="187"/>
      <c r="R31" s="187"/>
      <c r="S31" s="187"/>
      <c r="T31" s="187"/>
      <c r="U31" s="187"/>
      <c r="V31" s="41"/>
      <c r="W31" s="35"/>
      <c r="X31" s="42"/>
      <c r="Y31" s="87"/>
      <c r="Z31" s="189"/>
      <c r="AA31" s="189"/>
      <c r="AB31" s="189"/>
      <c r="AC31" s="189"/>
      <c r="AD31" s="189"/>
      <c r="AE31" s="189"/>
      <c r="AF31" s="189"/>
      <c r="AG31" s="189"/>
      <c r="AH31" s="189"/>
      <c r="AI31" s="189"/>
      <c r="AJ31" s="189"/>
      <c r="AK31" s="189"/>
      <c r="AL31" s="189"/>
      <c r="AM31" s="189"/>
      <c r="AN31" s="189"/>
      <c r="AO31" s="189"/>
      <c r="AP31" s="189"/>
      <c r="AQ31" s="189"/>
      <c r="AR31" s="189"/>
      <c r="AS31" s="189"/>
      <c r="AT31" s="189"/>
      <c r="AU31" s="189"/>
      <c r="AV31" s="87"/>
      <c r="AW31" s="41"/>
      <c r="AX31" s="35"/>
    </row>
    <row r="32" spans="1:50" ht="15" hidden="1" x14ac:dyDescent="0.25">
      <c r="A32" s="35"/>
      <c r="B32" s="42"/>
      <c r="C32" s="87"/>
      <c r="D32" s="187"/>
      <c r="E32" s="187"/>
      <c r="F32" s="187"/>
      <c r="G32" s="187"/>
      <c r="H32" s="187"/>
      <c r="I32" s="187"/>
      <c r="J32" s="187"/>
      <c r="K32" s="187"/>
      <c r="L32" s="187"/>
      <c r="M32" s="187"/>
      <c r="N32" s="187"/>
      <c r="O32" s="187"/>
      <c r="P32" s="187"/>
      <c r="Q32" s="187"/>
      <c r="R32" s="187"/>
      <c r="S32" s="187"/>
      <c r="T32" s="187"/>
      <c r="U32" s="187"/>
      <c r="V32" s="41"/>
      <c r="W32" s="35"/>
      <c r="X32" s="42"/>
      <c r="Y32" s="87"/>
      <c r="Z32" s="189"/>
      <c r="AA32" s="189"/>
      <c r="AB32" s="189"/>
      <c r="AC32" s="189"/>
      <c r="AD32" s="189"/>
      <c r="AE32" s="189"/>
      <c r="AF32" s="189"/>
      <c r="AG32" s="189"/>
      <c r="AH32" s="189"/>
      <c r="AI32" s="189"/>
      <c r="AJ32" s="189"/>
      <c r="AK32" s="189"/>
      <c r="AL32" s="189"/>
      <c r="AM32" s="189"/>
      <c r="AN32" s="189"/>
      <c r="AO32" s="189"/>
      <c r="AP32" s="189"/>
      <c r="AQ32" s="189"/>
      <c r="AR32" s="189"/>
      <c r="AS32" s="189"/>
      <c r="AT32" s="189"/>
      <c r="AU32" s="189"/>
      <c r="AV32" s="87"/>
      <c r="AW32" s="41"/>
      <c r="AX32" s="35"/>
    </row>
    <row r="33" spans="1:50" ht="15" hidden="1" x14ac:dyDescent="0.25">
      <c r="A33" s="35"/>
      <c r="B33" s="42"/>
      <c r="C33" s="87"/>
      <c r="D33" s="187"/>
      <c r="E33" s="187"/>
      <c r="F33" s="187"/>
      <c r="G33" s="187"/>
      <c r="H33" s="187"/>
      <c r="I33" s="187"/>
      <c r="J33" s="187"/>
      <c r="K33" s="187"/>
      <c r="L33" s="187"/>
      <c r="M33" s="187"/>
      <c r="N33" s="187"/>
      <c r="O33" s="187"/>
      <c r="P33" s="187"/>
      <c r="Q33" s="187"/>
      <c r="R33" s="187"/>
      <c r="S33" s="187"/>
      <c r="T33" s="187"/>
      <c r="U33" s="187"/>
      <c r="V33" s="41"/>
      <c r="W33" s="35"/>
      <c r="X33" s="42"/>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41"/>
      <c r="AX33" s="35"/>
    </row>
    <row r="34" spans="1:50" ht="15" hidden="1" x14ac:dyDescent="0.25">
      <c r="A34" s="35"/>
      <c r="B34" s="42"/>
      <c r="C34" s="87"/>
      <c r="D34" s="187"/>
      <c r="E34" s="187"/>
      <c r="F34" s="187"/>
      <c r="G34" s="187"/>
      <c r="H34" s="187"/>
      <c r="I34" s="187"/>
      <c r="J34" s="187"/>
      <c r="K34" s="187"/>
      <c r="L34" s="187"/>
      <c r="M34" s="187"/>
      <c r="N34" s="187"/>
      <c r="O34" s="187"/>
      <c r="P34" s="187"/>
      <c r="Q34" s="187"/>
      <c r="R34" s="187"/>
      <c r="S34" s="187"/>
      <c r="T34" s="187"/>
      <c r="U34" s="187"/>
      <c r="V34" s="41"/>
      <c r="W34" s="35"/>
      <c r="X34" s="42"/>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41"/>
      <c r="AX34" s="35"/>
    </row>
    <row r="35" spans="1:50" x14ac:dyDescent="0.3">
      <c r="A35" s="35"/>
      <c r="B35" s="65"/>
      <c r="C35" s="66"/>
      <c r="D35" s="66"/>
      <c r="E35" s="66"/>
      <c r="F35" s="66"/>
      <c r="G35" s="66"/>
      <c r="H35" s="66"/>
      <c r="I35" s="66"/>
      <c r="J35" s="66"/>
      <c r="K35" s="66"/>
      <c r="L35" s="66"/>
      <c r="M35" s="66"/>
      <c r="N35" s="66"/>
      <c r="O35" s="66"/>
      <c r="P35" s="66"/>
      <c r="Q35" s="66"/>
      <c r="R35" s="66"/>
      <c r="S35" s="66"/>
      <c r="T35" s="66"/>
      <c r="U35" s="66"/>
      <c r="V35" s="67"/>
      <c r="W35" s="35"/>
      <c r="X35" s="65"/>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7"/>
      <c r="AX35" s="35"/>
    </row>
    <row r="36" spans="1:50" ht="10.199999999999999" customHeight="1" x14ac:dyDescent="0.3">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row>
  </sheetData>
  <sheetProtection password="C655" sheet="1" objects="1" scenarios="1" formatColumns="0" formatRows="0"/>
  <mergeCells count="39">
    <mergeCell ref="C26:D26"/>
    <mergeCell ref="E24:G24"/>
    <mergeCell ref="AA24:AC24"/>
    <mergeCell ref="C7:E7"/>
    <mergeCell ref="Y7:AA7"/>
    <mergeCell ref="D8:E8"/>
    <mergeCell ref="Z8:AA8"/>
    <mergeCell ref="D13:E13"/>
    <mergeCell ref="Z13:AA13"/>
    <mergeCell ref="C18:E18"/>
    <mergeCell ref="Y18:AA18"/>
    <mergeCell ref="D19:E19"/>
    <mergeCell ref="Z19:AA19"/>
    <mergeCell ref="D34:U34"/>
    <mergeCell ref="Z27:AU27"/>
    <mergeCell ref="Z28:AU28"/>
    <mergeCell ref="Z29:AU29"/>
    <mergeCell ref="Z30:AU30"/>
    <mergeCell ref="Z31:AU31"/>
    <mergeCell ref="Z32:AU32"/>
    <mergeCell ref="D27:U27"/>
    <mergeCell ref="D28:U28"/>
    <mergeCell ref="D29:U29"/>
    <mergeCell ref="D30:U30"/>
    <mergeCell ref="D31:U31"/>
    <mergeCell ref="D32:U32"/>
    <mergeCell ref="D33:U33"/>
    <mergeCell ref="C3:U3"/>
    <mergeCell ref="Y3:AV3"/>
    <mergeCell ref="J5:L5"/>
    <mergeCell ref="G5:I5"/>
    <mergeCell ref="M5:O5"/>
    <mergeCell ref="P5:R5"/>
    <mergeCell ref="S5:U5"/>
    <mergeCell ref="AC5:AF5"/>
    <mergeCell ref="AG5:AJ5"/>
    <mergeCell ref="AK5:AN5"/>
    <mergeCell ref="AS5:AV5"/>
    <mergeCell ref="AO5:AR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8"/>
  <sheetViews>
    <sheetView showGridLines="0" zoomScale="75" zoomScaleNormal="75" workbookViewId="0">
      <selection activeCell="D30" sqref="D30:U30"/>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9.554687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row>
    <row r="2" spans="1:50" ht="8.25" customHeight="1" x14ac:dyDescent="0.25">
      <c r="A2" s="35"/>
      <c r="B2" s="36"/>
      <c r="C2" s="37"/>
      <c r="D2" s="37"/>
      <c r="E2" s="37"/>
      <c r="F2" s="37"/>
      <c r="G2" s="38"/>
      <c r="H2" s="37"/>
      <c r="I2" s="37"/>
      <c r="J2" s="38"/>
      <c r="K2" s="37"/>
      <c r="L2" s="37"/>
      <c r="M2" s="38"/>
      <c r="N2" s="37"/>
      <c r="O2" s="37"/>
      <c r="P2" s="38"/>
      <c r="Q2" s="37"/>
      <c r="R2" s="37"/>
      <c r="S2" s="38"/>
      <c r="T2" s="37"/>
      <c r="U2" s="37"/>
      <c r="V2" s="39"/>
      <c r="W2" s="35"/>
      <c r="X2" s="36"/>
      <c r="Y2" s="37"/>
      <c r="Z2" s="37"/>
      <c r="AA2" s="37"/>
      <c r="AB2" s="37"/>
      <c r="AC2" s="37"/>
      <c r="AD2" s="37"/>
      <c r="AE2" s="37"/>
      <c r="AF2" s="37"/>
      <c r="AG2" s="38"/>
      <c r="AH2" s="37"/>
      <c r="AI2" s="37"/>
      <c r="AJ2" s="37"/>
      <c r="AK2" s="38"/>
      <c r="AL2" s="37"/>
      <c r="AM2" s="37"/>
      <c r="AN2" s="37"/>
      <c r="AO2" s="38"/>
      <c r="AP2" s="37"/>
      <c r="AQ2" s="37"/>
      <c r="AR2" s="37"/>
      <c r="AS2" s="38"/>
      <c r="AT2" s="37"/>
      <c r="AU2" s="37"/>
      <c r="AV2" s="37"/>
      <c r="AW2" s="39"/>
      <c r="AX2" s="35"/>
    </row>
    <row r="3" spans="1:50" ht="15" x14ac:dyDescent="0.25">
      <c r="A3" s="35"/>
      <c r="B3" s="40"/>
      <c r="C3" s="180" t="s">
        <v>44</v>
      </c>
      <c r="D3" s="196"/>
      <c r="E3" s="196"/>
      <c r="F3" s="196"/>
      <c r="G3" s="196"/>
      <c r="H3" s="196"/>
      <c r="I3" s="196"/>
      <c r="J3" s="196"/>
      <c r="K3" s="196"/>
      <c r="L3" s="196"/>
      <c r="M3" s="196"/>
      <c r="N3" s="196"/>
      <c r="O3" s="196"/>
      <c r="P3" s="196"/>
      <c r="Q3" s="196"/>
      <c r="R3" s="196"/>
      <c r="S3" s="196"/>
      <c r="T3" s="196"/>
      <c r="U3" s="196"/>
      <c r="V3" s="41"/>
      <c r="W3" s="35"/>
      <c r="X3" s="42"/>
      <c r="Y3" s="181" t="s">
        <v>67</v>
      </c>
      <c r="Z3" s="197"/>
      <c r="AA3" s="197"/>
      <c r="AB3" s="197"/>
      <c r="AC3" s="197"/>
      <c r="AD3" s="197"/>
      <c r="AE3" s="197"/>
      <c r="AF3" s="197"/>
      <c r="AG3" s="197"/>
      <c r="AH3" s="197"/>
      <c r="AI3" s="197"/>
      <c r="AJ3" s="197"/>
      <c r="AK3" s="197"/>
      <c r="AL3" s="197"/>
      <c r="AM3" s="197"/>
      <c r="AN3" s="197"/>
      <c r="AO3" s="197"/>
      <c r="AP3" s="197"/>
      <c r="AQ3" s="197"/>
      <c r="AR3" s="197"/>
      <c r="AS3" s="197"/>
      <c r="AT3" s="197"/>
      <c r="AU3" s="197"/>
      <c r="AV3" s="197"/>
      <c r="AW3" s="41"/>
      <c r="AX3" s="35"/>
    </row>
    <row r="4" spans="1:50" x14ac:dyDescent="0.3">
      <c r="A4" s="35"/>
      <c r="B4" s="42"/>
      <c r="C4" s="87"/>
      <c r="D4" s="87"/>
      <c r="E4" s="87"/>
      <c r="F4" s="87"/>
      <c r="G4" s="43"/>
      <c r="H4" s="87"/>
      <c r="I4" s="87"/>
      <c r="J4" s="43"/>
      <c r="K4" s="87"/>
      <c r="L4" s="87"/>
      <c r="M4" s="43"/>
      <c r="N4" s="87"/>
      <c r="O4" s="87"/>
      <c r="P4" s="43"/>
      <c r="Q4" s="87"/>
      <c r="R4" s="87"/>
      <c r="S4" s="43"/>
      <c r="T4" s="87"/>
      <c r="U4" s="87"/>
      <c r="V4" s="41"/>
      <c r="W4" s="35"/>
      <c r="X4" s="42"/>
      <c r="Y4" s="87"/>
      <c r="Z4" s="87"/>
      <c r="AA4" s="87"/>
      <c r="AB4" s="87"/>
      <c r="AC4" s="43"/>
      <c r="AD4" s="87"/>
      <c r="AE4" s="87"/>
      <c r="AF4" s="87"/>
      <c r="AG4" s="43"/>
      <c r="AH4" s="87"/>
      <c r="AI4" s="87"/>
      <c r="AJ4" s="87"/>
      <c r="AK4" s="43"/>
      <c r="AL4" s="87"/>
      <c r="AM4" s="87"/>
      <c r="AN4" s="87"/>
      <c r="AO4" s="43"/>
      <c r="AP4" s="87"/>
      <c r="AQ4" s="87"/>
      <c r="AR4" s="87"/>
      <c r="AS4" s="43"/>
      <c r="AT4" s="87"/>
      <c r="AU4" s="87"/>
      <c r="AV4" s="87"/>
      <c r="AW4" s="41"/>
      <c r="AX4" s="35"/>
    </row>
    <row r="5" spans="1:50" ht="27.6" customHeight="1" x14ac:dyDescent="0.3">
      <c r="A5" s="35"/>
      <c r="B5" s="42"/>
      <c r="C5" s="87"/>
      <c r="D5" s="87"/>
      <c r="E5" s="87"/>
      <c r="F5" s="87"/>
      <c r="G5" s="185" t="s">
        <v>58</v>
      </c>
      <c r="H5" s="185"/>
      <c r="I5" s="186"/>
      <c r="J5" s="198" t="s">
        <v>62</v>
      </c>
      <c r="K5" s="185"/>
      <c r="L5" s="186"/>
      <c r="M5" s="198" t="s">
        <v>59</v>
      </c>
      <c r="N5" s="185"/>
      <c r="O5" s="186"/>
      <c r="P5" s="198" t="s">
        <v>60</v>
      </c>
      <c r="Q5" s="185"/>
      <c r="R5" s="186"/>
      <c r="S5" s="198" t="s">
        <v>133</v>
      </c>
      <c r="T5" s="185"/>
      <c r="U5" s="186"/>
      <c r="V5" s="41"/>
      <c r="W5" s="35"/>
      <c r="X5" s="42"/>
      <c r="Y5" s="87"/>
      <c r="Z5" s="87"/>
      <c r="AA5" s="87"/>
      <c r="AB5" s="87"/>
      <c r="AC5" s="185" t="s">
        <v>58</v>
      </c>
      <c r="AD5" s="185"/>
      <c r="AE5" s="185"/>
      <c r="AF5" s="186"/>
      <c r="AG5" s="198" t="s">
        <v>62</v>
      </c>
      <c r="AH5" s="185"/>
      <c r="AI5" s="185"/>
      <c r="AJ5" s="186"/>
      <c r="AK5" s="198" t="s">
        <v>59</v>
      </c>
      <c r="AL5" s="185"/>
      <c r="AM5" s="185"/>
      <c r="AN5" s="186"/>
      <c r="AO5" s="198" t="s">
        <v>60</v>
      </c>
      <c r="AP5" s="185"/>
      <c r="AQ5" s="185"/>
      <c r="AR5" s="186"/>
      <c r="AS5" s="198" t="s">
        <v>133</v>
      </c>
      <c r="AT5" s="185"/>
      <c r="AU5" s="185"/>
      <c r="AV5" s="186"/>
      <c r="AW5" s="41"/>
      <c r="AX5" s="35"/>
    </row>
    <row r="6" spans="1:50" ht="28.95" x14ac:dyDescent="0.3">
      <c r="A6" s="35"/>
      <c r="B6" s="42"/>
      <c r="C6" s="87"/>
      <c r="D6" s="87"/>
      <c r="E6" s="87"/>
      <c r="F6" s="89" t="s">
        <v>34</v>
      </c>
      <c r="G6" s="44" t="s">
        <v>45</v>
      </c>
      <c r="H6" s="89" t="s">
        <v>35</v>
      </c>
      <c r="I6" s="89" t="s">
        <v>36</v>
      </c>
      <c r="J6" s="44" t="s">
        <v>45</v>
      </c>
      <c r="K6" s="89" t="s">
        <v>35</v>
      </c>
      <c r="L6" s="89" t="s">
        <v>36</v>
      </c>
      <c r="M6" s="44" t="s">
        <v>45</v>
      </c>
      <c r="N6" s="89" t="s">
        <v>35</v>
      </c>
      <c r="O6" s="89" t="s">
        <v>36</v>
      </c>
      <c r="P6" s="44" t="s">
        <v>45</v>
      </c>
      <c r="Q6" s="89" t="s">
        <v>35</v>
      </c>
      <c r="R6" s="89" t="s">
        <v>36</v>
      </c>
      <c r="S6" s="44" t="s">
        <v>45</v>
      </c>
      <c r="T6" s="89" t="s">
        <v>35</v>
      </c>
      <c r="U6" s="89" t="s">
        <v>36</v>
      </c>
      <c r="V6" s="41"/>
      <c r="W6" s="35"/>
      <c r="X6" s="42"/>
      <c r="Y6" s="87"/>
      <c r="Z6" s="87"/>
      <c r="AA6" s="87"/>
      <c r="AB6" s="89" t="s">
        <v>34</v>
      </c>
      <c r="AC6" s="44" t="s">
        <v>45</v>
      </c>
      <c r="AD6" s="93" t="s">
        <v>38</v>
      </c>
      <c r="AE6" s="89" t="s">
        <v>35</v>
      </c>
      <c r="AF6" s="93" t="s">
        <v>39</v>
      </c>
      <c r="AG6" s="44" t="s">
        <v>45</v>
      </c>
      <c r="AH6" s="93" t="s">
        <v>38</v>
      </c>
      <c r="AI6" s="89" t="s">
        <v>35</v>
      </c>
      <c r="AJ6" s="93" t="s">
        <v>39</v>
      </c>
      <c r="AK6" s="44" t="s">
        <v>45</v>
      </c>
      <c r="AL6" s="93" t="s">
        <v>38</v>
      </c>
      <c r="AM6" s="89" t="s">
        <v>35</v>
      </c>
      <c r="AN6" s="93" t="s">
        <v>39</v>
      </c>
      <c r="AO6" s="44" t="s">
        <v>45</v>
      </c>
      <c r="AP6" s="93" t="s">
        <v>38</v>
      </c>
      <c r="AQ6" s="89" t="s">
        <v>35</v>
      </c>
      <c r="AR6" s="93" t="s">
        <v>39</v>
      </c>
      <c r="AS6" s="44" t="s">
        <v>45</v>
      </c>
      <c r="AT6" s="93" t="s">
        <v>38</v>
      </c>
      <c r="AU6" s="89" t="s">
        <v>35</v>
      </c>
      <c r="AV6" s="93" t="s">
        <v>39</v>
      </c>
      <c r="AW6" s="41"/>
      <c r="AX6" s="35"/>
    </row>
    <row r="7" spans="1:50" ht="15" x14ac:dyDescent="0.25">
      <c r="A7" s="35"/>
      <c r="B7" s="42"/>
      <c r="C7" s="193" t="s">
        <v>25</v>
      </c>
      <c r="D7" s="193"/>
      <c r="E7" s="193"/>
      <c r="F7" s="45"/>
      <c r="G7" s="46"/>
      <c r="H7" s="47"/>
      <c r="I7" s="47"/>
      <c r="J7" s="46"/>
      <c r="K7" s="47"/>
      <c r="L7" s="47"/>
      <c r="M7" s="46"/>
      <c r="N7" s="47"/>
      <c r="O7" s="47"/>
      <c r="P7" s="46"/>
      <c r="Q7" s="47"/>
      <c r="R7" s="47"/>
      <c r="S7" s="46"/>
      <c r="T7" s="47"/>
      <c r="U7" s="48"/>
      <c r="V7" s="41"/>
      <c r="W7" s="35"/>
      <c r="X7" s="42"/>
      <c r="Y7" s="193" t="s">
        <v>25</v>
      </c>
      <c r="Z7" s="193"/>
      <c r="AA7" s="193"/>
      <c r="AB7" s="45"/>
      <c r="AC7" s="46"/>
      <c r="AD7" s="47"/>
      <c r="AE7" s="47"/>
      <c r="AF7" s="47"/>
      <c r="AG7" s="46"/>
      <c r="AH7" s="47"/>
      <c r="AI7" s="47"/>
      <c r="AJ7" s="47"/>
      <c r="AK7" s="46"/>
      <c r="AL7" s="47"/>
      <c r="AM7" s="47"/>
      <c r="AN7" s="47"/>
      <c r="AO7" s="46"/>
      <c r="AP7" s="47"/>
      <c r="AQ7" s="47"/>
      <c r="AR7" s="47"/>
      <c r="AS7" s="46"/>
      <c r="AT7" s="47"/>
      <c r="AU7" s="47"/>
      <c r="AV7" s="48"/>
      <c r="AW7" s="41"/>
      <c r="AX7" s="35"/>
    </row>
    <row r="8" spans="1:50" ht="15" x14ac:dyDescent="0.25">
      <c r="A8" s="35"/>
      <c r="B8" s="42"/>
      <c r="C8" s="87"/>
      <c r="D8" s="193" t="s">
        <v>26</v>
      </c>
      <c r="E8" s="193"/>
      <c r="F8" s="49"/>
      <c r="G8" s="50"/>
      <c r="H8" s="51"/>
      <c r="I8" s="51"/>
      <c r="J8" s="50"/>
      <c r="K8" s="51"/>
      <c r="L8" s="51"/>
      <c r="M8" s="50"/>
      <c r="N8" s="51"/>
      <c r="O8" s="51"/>
      <c r="P8" s="50"/>
      <c r="Q8" s="51"/>
      <c r="R8" s="51"/>
      <c r="S8" s="50"/>
      <c r="T8" s="51"/>
      <c r="U8" s="52"/>
      <c r="V8" s="41"/>
      <c r="W8" s="35"/>
      <c r="X8" s="42"/>
      <c r="Y8" s="87"/>
      <c r="Z8" s="193" t="s">
        <v>26</v>
      </c>
      <c r="AA8" s="193"/>
      <c r="AB8" s="49"/>
      <c r="AC8" s="50"/>
      <c r="AD8" s="51"/>
      <c r="AE8" s="51"/>
      <c r="AF8" s="51"/>
      <c r="AG8" s="50"/>
      <c r="AH8" s="51"/>
      <c r="AI8" s="51"/>
      <c r="AJ8" s="51"/>
      <c r="AK8" s="50"/>
      <c r="AL8" s="51"/>
      <c r="AM8" s="51"/>
      <c r="AN8" s="51"/>
      <c r="AO8" s="50"/>
      <c r="AP8" s="51"/>
      <c r="AQ8" s="51"/>
      <c r="AR8" s="51"/>
      <c r="AS8" s="50"/>
      <c r="AT8" s="51"/>
      <c r="AU8" s="51"/>
      <c r="AV8" s="52"/>
      <c r="AW8" s="41"/>
      <c r="AX8" s="35"/>
    </row>
    <row r="9" spans="1:50" ht="15" x14ac:dyDescent="0.25">
      <c r="A9" s="35"/>
      <c r="B9" s="42"/>
      <c r="C9" s="87"/>
      <c r="D9" s="87"/>
      <c r="E9" s="86" t="s">
        <v>28</v>
      </c>
      <c r="F9" s="86" t="s">
        <v>40</v>
      </c>
      <c r="G9" s="53">
        <v>864000</v>
      </c>
      <c r="H9" s="98"/>
      <c r="I9" s="30">
        <f>ROUND(+$G9*H9,2)</f>
        <v>0</v>
      </c>
      <c r="J9" s="53">
        <v>855000</v>
      </c>
      <c r="K9" s="98"/>
      <c r="L9" s="30">
        <f>ROUND(+$J9*K9,2)</f>
        <v>0</v>
      </c>
      <c r="M9" s="53">
        <v>837000</v>
      </c>
      <c r="N9" s="98"/>
      <c r="O9" s="30">
        <f>ROUND(+$M9*N9,2)</f>
        <v>0</v>
      </c>
      <c r="P9" s="53">
        <v>810000</v>
      </c>
      <c r="Q9" s="98"/>
      <c r="R9" s="30">
        <f>ROUND(+$P9*Q9,2)</f>
        <v>0</v>
      </c>
      <c r="S9" s="53">
        <v>792000</v>
      </c>
      <c r="T9" s="98"/>
      <c r="U9" s="30">
        <f>ROUND(+$S9*T9,2)</f>
        <v>0</v>
      </c>
      <c r="V9" s="41"/>
      <c r="W9" s="35"/>
      <c r="X9" s="42"/>
      <c r="Y9" s="87"/>
      <c r="Z9" s="87"/>
      <c r="AA9" s="86" t="s">
        <v>28</v>
      </c>
      <c r="AB9" s="86" t="s">
        <v>40</v>
      </c>
      <c r="AC9" s="53">
        <f>+G9</f>
        <v>864000</v>
      </c>
      <c r="AD9" s="28"/>
      <c r="AE9" s="30">
        <f>+H9</f>
        <v>0</v>
      </c>
      <c r="AF9" s="30">
        <f>ROUND((+AD9-$AC9)*AE9,2)</f>
        <v>0</v>
      </c>
      <c r="AG9" s="53">
        <f>+J9</f>
        <v>855000</v>
      </c>
      <c r="AH9" s="28"/>
      <c r="AI9" s="30">
        <f>+K9</f>
        <v>0</v>
      </c>
      <c r="AJ9" s="30">
        <f>ROUND((+AH9-$AC9)*AI9,2)</f>
        <v>0</v>
      </c>
      <c r="AK9" s="53">
        <f>+M9</f>
        <v>837000</v>
      </c>
      <c r="AL9" s="28"/>
      <c r="AM9" s="30">
        <f>+N9</f>
        <v>0</v>
      </c>
      <c r="AN9" s="30">
        <f>ROUND((+AL9-$AC9)*AM9,2)</f>
        <v>0</v>
      </c>
      <c r="AO9" s="53">
        <f>+P9</f>
        <v>810000</v>
      </c>
      <c r="AP9" s="28"/>
      <c r="AQ9" s="30">
        <f>+Q9</f>
        <v>0</v>
      </c>
      <c r="AR9" s="30">
        <f>ROUND((+AP9-$AC9)*AQ9,2)</f>
        <v>0</v>
      </c>
      <c r="AS9" s="53">
        <f>+S9</f>
        <v>792000</v>
      </c>
      <c r="AT9" s="28"/>
      <c r="AU9" s="30">
        <f>+T9</f>
        <v>0</v>
      </c>
      <c r="AV9" s="30">
        <f>ROUND((+AT9-$AC9)*AU9,2)</f>
        <v>0</v>
      </c>
      <c r="AW9" s="41"/>
      <c r="AX9" s="35"/>
    </row>
    <row r="10" spans="1:50" ht="15" x14ac:dyDescent="0.25">
      <c r="A10" s="35"/>
      <c r="B10" s="42"/>
      <c r="C10" s="87"/>
      <c r="D10" s="87"/>
      <c r="E10" s="86" t="s">
        <v>30</v>
      </c>
      <c r="F10" s="86" t="s">
        <v>40</v>
      </c>
      <c r="G10" s="53">
        <v>778</v>
      </c>
      <c r="H10" s="98"/>
      <c r="I10" s="30">
        <f t="shared" ref="I10:I12" si="0">ROUND(+$G10*H10,2)</f>
        <v>0</v>
      </c>
      <c r="J10" s="53">
        <v>778</v>
      </c>
      <c r="K10" s="98"/>
      <c r="L10" s="30">
        <f t="shared" ref="L10:L24" si="1">ROUND(+$J10*K10,2)</f>
        <v>0</v>
      </c>
      <c r="M10" s="53">
        <v>778</v>
      </c>
      <c r="N10" s="98"/>
      <c r="O10" s="30">
        <f t="shared" ref="O10:O24" si="2">ROUND(+$M10*N10,2)</f>
        <v>0</v>
      </c>
      <c r="P10" s="53">
        <v>778</v>
      </c>
      <c r="Q10" s="98"/>
      <c r="R10" s="30">
        <f t="shared" ref="R10:R24" si="3">ROUND(+$P10*Q10,2)</f>
        <v>0</v>
      </c>
      <c r="S10" s="53">
        <v>778</v>
      </c>
      <c r="T10" s="98"/>
      <c r="U10" s="30">
        <f t="shared" ref="U10:U24" si="4">ROUND(+$S10*T10,2)</f>
        <v>0</v>
      </c>
      <c r="V10" s="41"/>
      <c r="W10" s="35"/>
      <c r="X10" s="42"/>
      <c r="Y10" s="87"/>
      <c r="Z10" s="87"/>
      <c r="AA10" s="86" t="s">
        <v>30</v>
      </c>
      <c r="AB10" s="86" t="s">
        <v>40</v>
      </c>
      <c r="AC10" s="53">
        <f>+G10</f>
        <v>778</v>
      </c>
      <c r="AD10" s="28"/>
      <c r="AE10" s="30">
        <f>+H10</f>
        <v>0</v>
      </c>
      <c r="AF10" s="30">
        <f>ROUND((+AD10-$AC10)*AE10,2)</f>
        <v>0</v>
      </c>
      <c r="AG10" s="53">
        <f>+J10</f>
        <v>778</v>
      </c>
      <c r="AH10" s="28"/>
      <c r="AI10" s="30">
        <f>+K10</f>
        <v>0</v>
      </c>
      <c r="AJ10" s="30">
        <f>ROUND((+AH10-$AC10)*AI10,2)</f>
        <v>0</v>
      </c>
      <c r="AK10" s="53">
        <f t="shared" ref="AK10:AK24" si="5">+M10</f>
        <v>778</v>
      </c>
      <c r="AL10" s="28"/>
      <c r="AM10" s="30">
        <f>+N10</f>
        <v>0</v>
      </c>
      <c r="AN10" s="30">
        <f>ROUND((+AL10-$AC10)*AM10,2)</f>
        <v>0</v>
      </c>
      <c r="AO10" s="53">
        <f t="shared" ref="AO10:AO24" si="6">+P10</f>
        <v>778</v>
      </c>
      <c r="AP10" s="28"/>
      <c r="AQ10" s="30">
        <f>+Q10</f>
        <v>0</v>
      </c>
      <c r="AR10" s="30">
        <f>ROUND((+AP10-$AC10)*AQ10,2)</f>
        <v>0</v>
      </c>
      <c r="AS10" s="53">
        <f t="shared" ref="AS10:AS24" si="7">+S10</f>
        <v>778</v>
      </c>
      <c r="AT10" s="28"/>
      <c r="AU10" s="30">
        <f>+T10</f>
        <v>0</v>
      </c>
      <c r="AV10" s="30">
        <f>ROUND((+AT10-$AC10)*AU10,2)</f>
        <v>0</v>
      </c>
      <c r="AW10" s="41"/>
      <c r="AX10" s="35"/>
    </row>
    <row r="11" spans="1:50" ht="15" x14ac:dyDescent="0.25">
      <c r="A11" s="35"/>
      <c r="B11" s="42"/>
      <c r="C11" s="87"/>
      <c r="D11" s="87"/>
      <c r="E11" s="86" t="s">
        <v>29</v>
      </c>
      <c r="F11" s="86" t="s">
        <v>40</v>
      </c>
      <c r="G11" s="53">
        <v>4890</v>
      </c>
      <c r="H11" s="98"/>
      <c r="I11" s="30">
        <f t="shared" si="0"/>
        <v>0</v>
      </c>
      <c r="J11" s="53">
        <v>4890</v>
      </c>
      <c r="K11" s="98"/>
      <c r="L11" s="30">
        <f t="shared" si="1"/>
        <v>0</v>
      </c>
      <c r="M11" s="53">
        <v>4890</v>
      </c>
      <c r="N11" s="98"/>
      <c r="O11" s="30">
        <f t="shared" si="2"/>
        <v>0</v>
      </c>
      <c r="P11" s="53">
        <v>4890</v>
      </c>
      <c r="Q11" s="98"/>
      <c r="R11" s="30">
        <f t="shared" si="3"/>
        <v>0</v>
      </c>
      <c r="S11" s="53">
        <v>4890</v>
      </c>
      <c r="T11" s="98"/>
      <c r="U11" s="30">
        <f t="shared" si="4"/>
        <v>0</v>
      </c>
      <c r="V11" s="41"/>
      <c r="W11" s="35"/>
      <c r="X11" s="42"/>
      <c r="Y11" s="87"/>
      <c r="Z11" s="87"/>
      <c r="AA11" s="86" t="s">
        <v>29</v>
      </c>
      <c r="AB11" s="86" t="s">
        <v>40</v>
      </c>
      <c r="AC11" s="53">
        <f>+G11</f>
        <v>4890</v>
      </c>
      <c r="AD11" s="28"/>
      <c r="AE11" s="30">
        <f>+H11</f>
        <v>0</v>
      </c>
      <c r="AF11" s="30">
        <f>ROUND((+AD11-$AC11)*AE11,2)</f>
        <v>0</v>
      </c>
      <c r="AG11" s="53">
        <f t="shared" ref="AG11:AG17" si="8">+J11</f>
        <v>4890</v>
      </c>
      <c r="AH11" s="28"/>
      <c r="AI11" s="30">
        <f>+K11</f>
        <v>0</v>
      </c>
      <c r="AJ11" s="30">
        <f>ROUND((+AH11-$AC11)*AI11,2)</f>
        <v>0</v>
      </c>
      <c r="AK11" s="53">
        <f t="shared" si="5"/>
        <v>4890</v>
      </c>
      <c r="AL11" s="28"/>
      <c r="AM11" s="30">
        <f>+N11</f>
        <v>0</v>
      </c>
      <c r="AN11" s="30">
        <f>ROUND((+AL11-$AC11)*AM11,2)</f>
        <v>0</v>
      </c>
      <c r="AO11" s="53">
        <f t="shared" si="6"/>
        <v>4890</v>
      </c>
      <c r="AP11" s="28"/>
      <c r="AQ11" s="30">
        <f>+Q11</f>
        <v>0</v>
      </c>
      <c r="AR11" s="30">
        <f>ROUND((+AP11-$AC11)*AQ11,2)</f>
        <v>0</v>
      </c>
      <c r="AS11" s="53">
        <f t="shared" si="7"/>
        <v>4890</v>
      </c>
      <c r="AT11" s="28"/>
      <c r="AU11" s="30">
        <f>+T11</f>
        <v>0</v>
      </c>
      <c r="AV11" s="30">
        <f>ROUND((+AT11-$AC11)*AU11,2)</f>
        <v>0</v>
      </c>
      <c r="AW11" s="41"/>
      <c r="AX11" s="35"/>
    </row>
    <row r="12" spans="1:50" ht="15" x14ac:dyDescent="0.25">
      <c r="A12" s="35"/>
      <c r="B12" s="42"/>
      <c r="C12" s="87"/>
      <c r="D12" s="87"/>
      <c r="E12" s="54" t="s">
        <v>31</v>
      </c>
      <c r="F12" s="86" t="s">
        <v>40</v>
      </c>
      <c r="G12" s="53">
        <v>32</v>
      </c>
      <c r="H12" s="98"/>
      <c r="I12" s="30">
        <f t="shared" si="0"/>
        <v>0</v>
      </c>
      <c r="J12" s="53">
        <v>32</v>
      </c>
      <c r="K12" s="98"/>
      <c r="L12" s="30">
        <f t="shared" si="1"/>
        <v>0</v>
      </c>
      <c r="M12" s="53">
        <v>32</v>
      </c>
      <c r="N12" s="98"/>
      <c r="O12" s="30">
        <f t="shared" si="2"/>
        <v>0</v>
      </c>
      <c r="P12" s="53">
        <v>32</v>
      </c>
      <c r="Q12" s="98"/>
      <c r="R12" s="30">
        <f t="shared" si="3"/>
        <v>0</v>
      </c>
      <c r="S12" s="53">
        <v>32</v>
      </c>
      <c r="T12" s="98"/>
      <c r="U12" s="30">
        <f t="shared" si="4"/>
        <v>0</v>
      </c>
      <c r="V12" s="41"/>
      <c r="W12" s="35"/>
      <c r="X12" s="42"/>
      <c r="Y12" s="87"/>
      <c r="Z12" s="87"/>
      <c r="AA12" s="54" t="s">
        <v>31</v>
      </c>
      <c r="AB12" s="86" t="s">
        <v>40</v>
      </c>
      <c r="AC12" s="53">
        <f>+G12</f>
        <v>32</v>
      </c>
      <c r="AD12" s="28"/>
      <c r="AE12" s="30">
        <f>+H12</f>
        <v>0</v>
      </c>
      <c r="AF12" s="30">
        <f>ROUND((+AD12-$AC12)*AE12,2)</f>
        <v>0</v>
      </c>
      <c r="AG12" s="53">
        <f t="shared" si="8"/>
        <v>32</v>
      </c>
      <c r="AH12" s="28"/>
      <c r="AI12" s="30">
        <f>+K12</f>
        <v>0</v>
      </c>
      <c r="AJ12" s="30">
        <f>ROUND((+AH12-$AC12)*AI12,2)</f>
        <v>0</v>
      </c>
      <c r="AK12" s="53">
        <f t="shared" si="5"/>
        <v>32</v>
      </c>
      <c r="AL12" s="28"/>
      <c r="AM12" s="30">
        <f>+N12</f>
        <v>0</v>
      </c>
      <c r="AN12" s="30">
        <f>ROUND((+AL12-$AC12)*AM12,2)</f>
        <v>0</v>
      </c>
      <c r="AO12" s="53">
        <f t="shared" si="6"/>
        <v>32</v>
      </c>
      <c r="AP12" s="28"/>
      <c r="AQ12" s="30">
        <f>+Q12</f>
        <v>0</v>
      </c>
      <c r="AR12" s="30">
        <f>ROUND((+AP12-$AC12)*AQ12,2)</f>
        <v>0</v>
      </c>
      <c r="AS12" s="53">
        <f t="shared" si="7"/>
        <v>32</v>
      </c>
      <c r="AT12" s="28"/>
      <c r="AU12" s="30">
        <f>+T12</f>
        <v>0</v>
      </c>
      <c r="AV12" s="30">
        <f>ROUND((+AT12-$AC12)*AU12,2)</f>
        <v>0</v>
      </c>
      <c r="AW12" s="41"/>
      <c r="AX12" s="35"/>
    </row>
    <row r="13" spans="1:50" ht="15" x14ac:dyDescent="0.25">
      <c r="A13" s="35"/>
      <c r="B13" s="42"/>
      <c r="C13" s="87"/>
      <c r="D13" s="193" t="s">
        <v>27</v>
      </c>
      <c r="E13" s="193"/>
      <c r="F13" s="55"/>
      <c r="G13" s="56"/>
      <c r="H13" s="57"/>
      <c r="I13" s="57"/>
      <c r="J13" s="56"/>
      <c r="K13" s="57"/>
      <c r="L13" s="59"/>
      <c r="M13" s="56"/>
      <c r="N13" s="57"/>
      <c r="O13" s="59"/>
      <c r="P13" s="56"/>
      <c r="Q13" s="57"/>
      <c r="R13" s="59"/>
      <c r="S13" s="56"/>
      <c r="T13" s="57"/>
      <c r="U13" s="59"/>
      <c r="V13" s="41"/>
      <c r="W13" s="35"/>
      <c r="X13" s="42"/>
      <c r="Y13" s="87"/>
      <c r="Z13" s="193" t="s">
        <v>27</v>
      </c>
      <c r="AA13" s="193"/>
      <c r="AB13" s="55"/>
      <c r="AC13" s="56"/>
      <c r="AD13" s="94"/>
      <c r="AE13" s="57"/>
      <c r="AF13" s="57"/>
      <c r="AG13" s="56"/>
      <c r="AH13" s="94"/>
      <c r="AI13" s="57"/>
      <c r="AJ13" s="57"/>
      <c r="AK13" s="53">
        <f t="shared" si="5"/>
        <v>0</v>
      </c>
      <c r="AL13" s="94"/>
      <c r="AM13" s="57"/>
      <c r="AN13" s="57"/>
      <c r="AO13" s="53">
        <f t="shared" si="6"/>
        <v>0</v>
      </c>
      <c r="AP13" s="94"/>
      <c r="AQ13" s="57"/>
      <c r="AR13" s="57"/>
      <c r="AS13" s="53">
        <f t="shared" si="7"/>
        <v>0</v>
      </c>
      <c r="AT13" s="94"/>
      <c r="AU13" s="57"/>
      <c r="AV13" s="57"/>
      <c r="AW13" s="41"/>
      <c r="AX13" s="35"/>
    </row>
    <row r="14" spans="1:50" ht="15" x14ac:dyDescent="0.25">
      <c r="A14" s="35"/>
      <c r="B14" s="42"/>
      <c r="C14" s="87"/>
      <c r="D14" s="87"/>
      <c r="E14" s="86" t="s">
        <v>28</v>
      </c>
      <c r="F14" s="86" t="s">
        <v>40</v>
      </c>
      <c r="G14" s="53">
        <v>864000</v>
      </c>
      <c r="H14" s="98"/>
      <c r="I14" s="30">
        <f>ROUND(+$G14*H14,2)</f>
        <v>0</v>
      </c>
      <c r="J14" s="53">
        <v>855000</v>
      </c>
      <c r="K14" s="98"/>
      <c r="L14" s="30">
        <f t="shared" si="1"/>
        <v>0</v>
      </c>
      <c r="M14" s="53">
        <v>837000</v>
      </c>
      <c r="N14" s="98"/>
      <c r="O14" s="30">
        <f t="shared" si="2"/>
        <v>0</v>
      </c>
      <c r="P14" s="53">
        <v>810000</v>
      </c>
      <c r="Q14" s="98"/>
      <c r="R14" s="30">
        <f t="shared" si="3"/>
        <v>0</v>
      </c>
      <c r="S14" s="53">
        <v>792000</v>
      </c>
      <c r="T14" s="98"/>
      <c r="U14" s="30">
        <f t="shared" si="4"/>
        <v>0</v>
      </c>
      <c r="V14" s="41"/>
      <c r="W14" s="35"/>
      <c r="X14" s="42"/>
      <c r="Y14" s="87"/>
      <c r="Z14" s="87"/>
      <c r="AA14" s="86" t="s">
        <v>28</v>
      </c>
      <c r="AB14" s="86" t="s">
        <v>40</v>
      </c>
      <c r="AC14" s="53">
        <f>+G14</f>
        <v>864000</v>
      </c>
      <c r="AD14" s="28"/>
      <c r="AE14" s="30">
        <f>+H14</f>
        <v>0</v>
      </c>
      <c r="AF14" s="30">
        <f>ROUND((+AD14-$AC14)*AE14,2)</f>
        <v>0</v>
      </c>
      <c r="AG14" s="53">
        <f t="shared" si="8"/>
        <v>855000</v>
      </c>
      <c r="AH14" s="28"/>
      <c r="AI14" s="30">
        <f>+K14</f>
        <v>0</v>
      </c>
      <c r="AJ14" s="30">
        <f>ROUND((+AH14-$AC14)*AI14,2)</f>
        <v>0</v>
      </c>
      <c r="AK14" s="53">
        <f t="shared" si="5"/>
        <v>837000</v>
      </c>
      <c r="AL14" s="28"/>
      <c r="AM14" s="30">
        <f>+N14</f>
        <v>0</v>
      </c>
      <c r="AN14" s="30">
        <f>ROUND((+AL14-$AC14)*AM14,2)</f>
        <v>0</v>
      </c>
      <c r="AO14" s="53">
        <f t="shared" si="6"/>
        <v>810000</v>
      </c>
      <c r="AP14" s="28"/>
      <c r="AQ14" s="30">
        <f>+Q14</f>
        <v>0</v>
      </c>
      <c r="AR14" s="30">
        <f>ROUND((+AP14-$AC14)*AQ14,2)</f>
        <v>0</v>
      </c>
      <c r="AS14" s="53">
        <f t="shared" si="7"/>
        <v>792000</v>
      </c>
      <c r="AT14" s="28"/>
      <c r="AU14" s="30">
        <f>+T14</f>
        <v>0</v>
      </c>
      <c r="AV14" s="30">
        <f>ROUND((+AT14-$AC14)*AU14,2)</f>
        <v>0</v>
      </c>
      <c r="AW14" s="41"/>
      <c r="AX14" s="35"/>
    </row>
    <row r="15" spans="1:50" ht="15" x14ac:dyDescent="0.25">
      <c r="A15" s="35"/>
      <c r="B15" s="42"/>
      <c r="C15" s="87"/>
      <c r="D15" s="87"/>
      <c r="E15" s="86" t="s">
        <v>30</v>
      </c>
      <c r="F15" s="86" t="s">
        <v>40</v>
      </c>
      <c r="G15" s="53">
        <v>777</v>
      </c>
      <c r="H15" s="98"/>
      <c r="I15" s="30">
        <f t="shared" ref="I15:I17" si="9">ROUND(+$G15*H15,2)</f>
        <v>0</v>
      </c>
      <c r="J15" s="53">
        <v>777</v>
      </c>
      <c r="K15" s="98"/>
      <c r="L15" s="30">
        <f t="shared" si="1"/>
        <v>0</v>
      </c>
      <c r="M15" s="53">
        <v>777</v>
      </c>
      <c r="N15" s="98"/>
      <c r="O15" s="30">
        <f t="shared" si="2"/>
        <v>0</v>
      </c>
      <c r="P15" s="53">
        <v>777</v>
      </c>
      <c r="Q15" s="98"/>
      <c r="R15" s="30">
        <f t="shared" si="3"/>
        <v>0</v>
      </c>
      <c r="S15" s="53">
        <v>777</v>
      </c>
      <c r="T15" s="98"/>
      <c r="U15" s="30">
        <f t="shared" si="4"/>
        <v>0</v>
      </c>
      <c r="V15" s="41"/>
      <c r="W15" s="35"/>
      <c r="X15" s="42"/>
      <c r="Y15" s="87"/>
      <c r="Z15" s="87"/>
      <c r="AA15" s="86" t="s">
        <v>30</v>
      </c>
      <c r="AB15" s="86" t="s">
        <v>40</v>
      </c>
      <c r="AC15" s="53">
        <f>+G15</f>
        <v>777</v>
      </c>
      <c r="AD15" s="28"/>
      <c r="AE15" s="30">
        <f>+H15</f>
        <v>0</v>
      </c>
      <c r="AF15" s="30">
        <f>ROUND((+AD15-$AC15)*AE15,2)</f>
        <v>0</v>
      </c>
      <c r="AG15" s="53">
        <f t="shared" si="8"/>
        <v>777</v>
      </c>
      <c r="AH15" s="28"/>
      <c r="AI15" s="30">
        <f>+K15</f>
        <v>0</v>
      </c>
      <c r="AJ15" s="30">
        <f>ROUND((+AH15-$AC15)*AI15,2)</f>
        <v>0</v>
      </c>
      <c r="AK15" s="53">
        <f t="shared" si="5"/>
        <v>777</v>
      </c>
      <c r="AL15" s="28"/>
      <c r="AM15" s="30">
        <f>+N15</f>
        <v>0</v>
      </c>
      <c r="AN15" s="30">
        <f>ROUND((+AL15-$AC15)*AM15,2)</f>
        <v>0</v>
      </c>
      <c r="AO15" s="53">
        <f t="shared" si="6"/>
        <v>777</v>
      </c>
      <c r="AP15" s="28"/>
      <c r="AQ15" s="30">
        <f>+Q15</f>
        <v>0</v>
      </c>
      <c r="AR15" s="30">
        <f>ROUND((+AP15-$AC15)*AQ15,2)</f>
        <v>0</v>
      </c>
      <c r="AS15" s="53">
        <f t="shared" si="7"/>
        <v>777</v>
      </c>
      <c r="AT15" s="28"/>
      <c r="AU15" s="30">
        <f>+T15</f>
        <v>0</v>
      </c>
      <c r="AV15" s="30">
        <f>ROUND((+AT15-$AC15)*AU15,2)</f>
        <v>0</v>
      </c>
      <c r="AW15" s="41"/>
      <c r="AX15" s="35"/>
    </row>
    <row r="16" spans="1:50" ht="15" x14ac:dyDescent="0.25">
      <c r="A16" s="35"/>
      <c r="B16" s="42"/>
      <c r="C16" s="87"/>
      <c r="D16" s="87"/>
      <c r="E16" s="86" t="s">
        <v>29</v>
      </c>
      <c r="F16" s="86" t="s">
        <v>40</v>
      </c>
      <c r="G16" s="58" t="s">
        <v>37</v>
      </c>
      <c r="H16" s="59"/>
      <c r="I16" s="59"/>
      <c r="J16" s="58" t="s">
        <v>37</v>
      </c>
      <c r="K16" s="59"/>
      <c r="L16" s="59"/>
      <c r="M16" s="58" t="s">
        <v>37</v>
      </c>
      <c r="N16" s="59"/>
      <c r="O16" s="59"/>
      <c r="P16" s="58" t="s">
        <v>37</v>
      </c>
      <c r="Q16" s="59"/>
      <c r="R16" s="59"/>
      <c r="S16" s="58" t="s">
        <v>37</v>
      </c>
      <c r="T16" s="59"/>
      <c r="U16" s="59"/>
      <c r="V16" s="41"/>
      <c r="W16" s="35"/>
      <c r="X16" s="42"/>
      <c r="Y16" s="87"/>
      <c r="Z16" s="87"/>
      <c r="AA16" s="86" t="s">
        <v>29</v>
      </c>
      <c r="AB16" s="86" t="s">
        <v>40</v>
      </c>
      <c r="AC16" s="58" t="s">
        <v>37</v>
      </c>
      <c r="AD16" s="95"/>
      <c r="AE16" s="59"/>
      <c r="AF16" s="59"/>
      <c r="AG16" s="53" t="str">
        <f t="shared" si="8"/>
        <v>N/A</v>
      </c>
      <c r="AH16" s="95"/>
      <c r="AI16" s="59"/>
      <c r="AJ16" s="59"/>
      <c r="AK16" s="53" t="str">
        <f t="shared" si="5"/>
        <v>N/A</v>
      </c>
      <c r="AL16" s="95"/>
      <c r="AM16" s="59"/>
      <c r="AN16" s="59"/>
      <c r="AO16" s="53" t="str">
        <f t="shared" si="6"/>
        <v>N/A</v>
      </c>
      <c r="AP16" s="95"/>
      <c r="AQ16" s="59"/>
      <c r="AR16" s="59"/>
      <c r="AS16" s="53" t="str">
        <f t="shared" si="7"/>
        <v>N/A</v>
      </c>
      <c r="AT16" s="95"/>
      <c r="AU16" s="59"/>
      <c r="AV16" s="59"/>
      <c r="AW16" s="41"/>
      <c r="AX16" s="35"/>
    </row>
    <row r="17" spans="1:50" ht="15" x14ac:dyDescent="0.25">
      <c r="A17" s="35"/>
      <c r="B17" s="42"/>
      <c r="C17" s="87"/>
      <c r="D17" s="87"/>
      <c r="E17" s="54" t="s">
        <v>31</v>
      </c>
      <c r="F17" s="86" t="s">
        <v>40</v>
      </c>
      <c r="G17" s="53">
        <v>32</v>
      </c>
      <c r="H17" s="98"/>
      <c r="I17" s="30">
        <f t="shared" si="9"/>
        <v>0</v>
      </c>
      <c r="J17" s="53">
        <v>32</v>
      </c>
      <c r="K17" s="98"/>
      <c r="L17" s="30">
        <f t="shared" si="1"/>
        <v>0</v>
      </c>
      <c r="M17" s="53">
        <v>32</v>
      </c>
      <c r="N17" s="98"/>
      <c r="O17" s="30">
        <f t="shared" si="2"/>
        <v>0</v>
      </c>
      <c r="P17" s="53">
        <v>32</v>
      </c>
      <c r="Q17" s="98"/>
      <c r="R17" s="30">
        <f t="shared" si="3"/>
        <v>0</v>
      </c>
      <c r="S17" s="53">
        <v>32</v>
      </c>
      <c r="T17" s="98"/>
      <c r="U17" s="30">
        <f t="shared" si="4"/>
        <v>0</v>
      </c>
      <c r="V17" s="41"/>
      <c r="W17" s="35"/>
      <c r="X17" s="42"/>
      <c r="Y17" s="87"/>
      <c r="Z17" s="87"/>
      <c r="AA17" s="54" t="s">
        <v>31</v>
      </c>
      <c r="AB17" s="86" t="s">
        <v>40</v>
      </c>
      <c r="AC17" s="53">
        <f>+G17</f>
        <v>32</v>
      </c>
      <c r="AD17" s="28"/>
      <c r="AE17" s="30">
        <f>+H17</f>
        <v>0</v>
      </c>
      <c r="AF17" s="30">
        <f>ROUND((+AD17-$AC17)*AE17,2)</f>
        <v>0</v>
      </c>
      <c r="AG17" s="53">
        <f t="shared" si="8"/>
        <v>32</v>
      </c>
      <c r="AH17" s="28"/>
      <c r="AI17" s="30">
        <f>+K17</f>
        <v>0</v>
      </c>
      <c r="AJ17" s="30">
        <f>ROUND((+AH17-$AC17)*AI17,2)</f>
        <v>0</v>
      </c>
      <c r="AK17" s="53">
        <f t="shared" si="5"/>
        <v>32</v>
      </c>
      <c r="AL17" s="28"/>
      <c r="AM17" s="30">
        <f>+N17</f>
        <v>0</v>
      </c>
      <c r="AN17" s="30">
        <f>ROUND((+AL17-$AC17)*AM17,2)</f>
        <v>0</v>
      </c>
      <c r="AO17" s="53">
        <f t="shared" si="6"/>
        <v>32</v>
      </c>
      <c r="AP17" s="28"/>
      <c r="AQ17" s="30">
        <f>+Q17</f>
        <v>0</v>
      </c>
      <c r="AR17" s="30">
        <f>ROUND((+AP17-$AC17)*AQ17,2)</f>
        <v>0</v>
      </c>
      <c r="AS17" s="53">
        <f t="shared" si="7"/>
        <v>32</v>
      </c>
      <c r="AT17" s="28"/>
      <c r="AU17" s="30">
        <f>+T17</f>
        <v>0</v>
      </c>
      <c r="AV17" s="30">
        <f>ROUND((+AT17-$AC17)*AU17,2)</f>
        <v>0</v>
      </c>
      <c r="AW17" s="41"/>
      <c r="AX17" s="35"/>
    </row>
    <row r="18" spans="1:50" x14ac:dyDescent="0.3">
      <c r="A18" s="35"/>
      <c r="B18" s="42"/>
      <c r="C18" s="193" t="s">
        <v>32</v>
      </c>
      <c r="D18" s="193"/>
      <c r="E18" s="193"/>
      <c r="F18" s="45"/>
      <c r="G18" s="46"/>
      <c r="H18" s="60"/>
      <c r="I18" s="60"/>
      <c r="J18" s="46"/>
      <c r="K18" s="60"/>
      <c r="L18" s="118"/>
      <c r="M18" s="46"/>
      <c r="N18" s="60"/>
      <c r="O18" s="59"/>
      <c r="P18" s="46"/>
      <c r="Q18" s="60"/>
      <c r="R18" s="59"/>
      <c r="S18" s="46"/>
      <c r="T18" s="60"/>
      <c r="U18" s="59"/>
      <c r="V18" s="41"/>
      <c r="W18" s="35"/>
      <c r="X18" s="42"/>
      <c r="Y18" s="193" t="s">
        <v>32</v>
      </c>
      <c r="Z18" s="193"/>
      <c r="AA18" s="193"/>
      <c r="AB18" s="45"/>
      <c r="AC18" s="46"/>
      <c r="AD18" s="29"/>
      <c r="AE18" s="60"/>
      <c r="AF18" s="60"/>
      <c r="AG18" s="46"/>
      <c r="AH18" s="29"/>
      <c r="AI18" s="60"/>
      <c r="AJ18" s="60"/>
      <c r="AK18" s="53">
        <f t="shared" si="5"/>
        <v>0</v>
      </c>
      <c r="AL18" s="29"/>
      <c r="AM18" s="60"/>
      <c r="AN18" s="60"/>
      <c r="AO18" s="53">
        <f t="shared" si="6"/>
        <v>0</v>
      </c>
      <c r="AP18" s="29"/>
      <c r="AQ18" s="60"/>
      <c r="AR18" s="60"/>
      <c r="AS18" s="53">
        <f t="shared" si="7"/>
        <v>0</v>
      </c>
      <c r="AT18" s="29"/>
      <c r="AU18" s="60"/>
      <c r="AV18" s="60"/>
      <c r="AW18" s="41"/>
      <c r="AX18" s="35"/>
    </row>
    <row r="19" spans="1:50" x14ac:dyDescent="0.3">
      <c r="A19" s="35"/>
      <c r="B19" s="42"/>
      <c r="C19" s="87"/>
      <c r="D19" s="193" t="s">
        <v>33</v>
      </c>
      <c r="E19" s="193"/>
      <c r="F19" s="49"/>
      <c r="G19" s="50"/>
      <c r="H19" s="61"/>
      <c r="I19" s="61"/>
      <c r="J19" s="50"/>
      <c r="K19" s="61"/>
      <c r="L19" s="118"/>
      <c r="M19" s="50"/>
      <c r="N19" s="61"/>
      <c r="O19" s="59"/>
      <c r="P19" s="50"/>
      <c r="Q19" s="61"/>
      <c r="R19" s="59"/>
      <c r="S19" s="50"/>
      <c r="T19" s="61"/>
      <c r="U19" s="59"/>
      <c r="V19" s="41"/>
      <c r="W19" s="35"/>
      <c r="X19" s="42"/>
      <c r="Y19" s="87"/>
      <c r="Z19" s="193" t="s">
        <v>33</v>
      </c>
      <c r="AA19" s="193"/>
      <c r="AB19" s="49"/>
      <c r="AC19" s="50"/>
      <c r="AD19" s="96"/>
      <c r="AE19" s="61"/>
      <c r="AF19" s="61"/>
      <c r="AG19" s="50"/>
      <c r="AH19" s="96"/>
      <c r="AI19" s="61"/>
      <c r="AJ19" s="61"/>
      <c r="AK19" s="53">
        <f t="shared" si="5"/>
        <v>0</v>
      </c>
      <c r="AL19" s="96"/>
      <c r="AM19" s="61"/>
      <c r="AN19" s="61"/>
      <c r="AO19" s="53">
        <f t="shared" si="6"/>
        <v>0</v>
      </c>
      <c r="AP19" s="96"/>
      <c r="AQ19" s="61"/>
      <c r="AR19" s="61"/>
      <c r="AS19" s="53">
        <f t="shared" si="7"/>
        <v>0</v>
      </c>
      <c r="AT19" s="96"/>
      <c r="AU19" s="61"/>
      <c r="AV19" s="61"/>
      <c r="AW19" s="41"/>
      <c r="AX19" s="35"/>
    </row>
    <row r="20" spans="1:50" ht="15" x14ac:dyDescent="0.25">
      <c r="A20" s="35"/>
      <c r="B20" s="42"/>
      <c r="C20" s="87"/>
      <c r="D20" s="87"/>
      <c r="E20" s="86" t="s">
        <v>28</v>
      </c>
      <c r="F20" s="86" t="s">
        <v>40</v>
      </c>
      <c r="G20" s="53">
        <v>288000</v>
      </c>
      <c r="H20" s="98"/>
      <c r="I20" s="30">
        <f>ROUND(+$G20*H20,2)</f>
        <v>0</v>
      </c>
      <c r="J20" s="53">
        <v>285000</v>
      </c>
      <c r="K20" s="98"/>
      <c r="L20" s="30">
        <f t="shared" si="1"/>
        <v>0</v>
      </c>
      <c r="M20" s="53">
        <v>279000</v>
      </c>
      <c r="N20" s="98"/>
      <c r="O20" s="30">
        <f t="shared" si="2"/>
        <v>0</v>
      </c>
      <c r="P20" s="53">
        <v>270000</v>
      </c>
      <c r="Q20" s="98"/>
      <c r="R20" s="30">
        <f t="shared" si="3"/>
        <v>0</v>
      </c>
      <c r="S20" s="53">
        <v>264000</v>
      </c>
      <c r="T20" s="98"/>
      <c r="U20" s="30">
        <f t="shared" si="4"/>
        <v>0</v>
      </c>
      <c r="V20" s="41"/>
      <c r="W20" s="35"/>
      <c r="X20" s="42"/>
      <c r="Y20" s="87"/>
      <c r="Z20" s="87"/>
      <c r="AA20" s="86" t="s">
        <v>28</v>
      </c>
      <c r="AB20" s="86" t="s">
        <v>40</v>
      </c>
      <c r="AC20" s="53">
        <f>+G20</f>
        <v>288000</v>
      </c>
      <c r="AD20" s="28"/>
      <c r="AE20" s="30">
        <f>+H20</f>
        <v>0</v>
      </c>
      <c r="AF20" s="30">
        <f>ROUND((+AD20-$AC20)*AE20,2)</f>
        <v>0</v>
      </c>
      <c r="AG20" s="53">
        <f t="shared" ref="AG20:AG24" si="10">+J20</f>
        <v>285000</v>
      </c>
      <c r="AH20" s="28"/>
      <c r="AI20" s="30">
        <f>+K20</f>
        <v>0</v>
      </c>
      <c r="AJ20" s="30">
        <f>ROUND((+AH20-$AC20)*AI20,2)</f>
        <v>0</v>
      </c>
      <c r="AK20" s="53">
        <f t="shared" si="5"/>
        <v>279000</v>
      </c>
      <c r="AL20" s="28"/>
      <c r="AM20" s="30">
        <f>+N20</f>
        <v>0</v>
      </c>
      <c r="AN20" s="30">
        <f>ROUND((+AL20-$AC20)*AM20,2)</f>
        <v>0</v>
      </c>
      <c r="AO20" s="53">
        <f t="shared" si="6"/>
        <v>270000</v>
      </c>
      <c r="AP20" s="28"/>
      <c r="AQ20" s="30">
        <f>+Q20</f>
        <v>0</v>
      </c>
      <c r="AR20" s="30">
        <f>ROUND((+AP20-$AC20)*AQ20,2)</f>
        <v>0</v>
      </c>
      <c r="AS20" s="53">
        <f t="shared" si="7"/>
        <v>264000</v>
      </c>
      <c r="AT20" s="28"/>
      <c r="AU20" s="30">
        <f>+T20</f>
        <v>0</v>
      </c>
      <c r="AV20" s="30">
        <f>ROUND((+AT20-$AC20)*AU20,2)</f>
        <v>0</v>
      </c>
      <c r="AW20" s="41"/>
      <c r="AX20" s="35"/>
    </row>
    <row r="21" spans="1:50" ht="15" x14ac:dyDescent="0.25">
      <c r="A21" s="35"/>
      <c r="B21" s="42"/>
      <c r="C21" s="87"/>
      <c r="D21" s="87"/>
      <c r="E21" s="86" t="s">
        <v>30</v>
      </c>
      <c r="F21" s="86" t="s">
        <v>40</v>
      </c>
      <c r="G21" s="68">
        <v>270</v>
      </c>
      <c r="H21" s="98"/>
      <c r="I21" s="30">
        <f t="shared" ref="I21:I23" si="11">ROUND(+$G21*H21,2)</f>
        <v>0</v>
      </c>
      <c r="J21" s="68">
        <v>270</v>
      </c>
      <c r="K21" s="98"/>
      <c r="L21" s="30">
        <f t="shared" si="1"/>
        <v>0</v>
      </c>
      <c r="M21" s="68">
        <v>270</v>
      </c>
      <c r="N21" s="98"/>
      <c r="O21" s="30">
        <f t="shared" si="2"/>
        <v>0</v>
      </c>
      <c r="P21" s="68">
        <v>270</v>
      </c>
      <c r="Q21" s="98"/>
      <c r="R21" s="30">
        <f t="shared" si="3"/>
        <v>0</v>
      </c>
      <c r="S21" s="68">
        <v>270</v>
      </c>
      <c r="T21" s="98"/>
      <c r="U21" s="30">
        <f t="shared" si="4"/>
        <v>0</v>
      </c>
      <c r="V21" s="41"/>
      <c r="W21" s="35"/>
      <c r="X21" s="42"/>
      <c r="Y21" s="87"/>
      <c r="Z21" s="87"/>
      <c r="AA21" s="86" t="s">
        <v>30</v>
      </c>
      <c r="AB21" s="86" t="s">
        <v>40</v>
      </c>
      <c r="AC21" s="68">
        <f>+G21</f>
        <v>270</v>
      </c>
      <c r="AD21" s="28"/>
      <c r="AE21" s="30">
        <f>+H21</f>
        <v>0</v>
      </c>
      <c r="AF21" s="30">
        <f>ROUND((+AD21-$AC21)*AE21,2)</f>
        <v>0</v>
      </c>
      <c r="AG21" s="53">
        <f t="shared" si="10"/>
        <v>270</v>
      </c>
      <c r="AH21" s="28"/>
      <c r="AI21" s="30">
        <f>+K21</f>
        <v>0</v>
      </c>
      <c r="AJ21" s="30">
        <f>ROUND((+AH21-$AC21)*AI21,2)</f>
        <v>0</v>
      </c>
      <c r="AK21" s="53">
        <f t="shared" si="5"/>
        <v>270</v>
      </c>
      <c r="AL21" s="28"/>
      <c r="AM21" s="30">
        <f>+N21</f>
        <v>0</v>
      </c>
      <c r="AN21" s="30">
        <f>ROUND((+AL21-$AC21)*AM21,2)</f>
        <v>0</v>
      </c>
      <c r="AO21" s="53">
        <f t="shared" si="6"/>
        <v>270</v>
      </c>
      <c r="AP21" s="28"/>
      <c r="AQ21" s="30">
        <f>+Q21</f>
        <v>0</v>
      </c>
      <c r="AR21" s="30">
        <f>ROUND((+AP21-$AC21)*AQ21,2)</f>
        <v>0</v>
      </c>
      <c r="AS21" s="53">
        <f t="shared" si="7"/>
        <v>270</v>
      </c>
      <c r="AT21" s="28"/>
      <c r="AU21" s="30">
        <f>+T21</f>
        <v>0</v>
      </c>
      <c r="AV21" s="30">
        <f>ROUND((+AT21-$AC21)*AU21,2)</f>
        <v>0</v>
      </c>
      <c r="AW21" s="41"/>
      <c r="AX21" s="35"/>
    </row>
    <row r="22" spans="1:50" x14ac:dyDescent="0.3">
      <c r="A22" s="35"/>
      <c r="B22" s="42"/>
      <c r="C22" s="87"/>
      <c r="D22" s="87"/>
      <c r="E22" s="86" t="s">
        <v>29</v>
      </c>
      <c r="F22" s="86" t="s">
        <v>40</v>
      </c>
      <c r="G22" s="53">
        <v>1595</v>
      </c>
      <c r="H22" s="98"/>
      <c r="I22" s="30">
        <f t="shared" si="11"/>
        <v>0</v>
      </c>
      <c r="J22" s="53">
        <v>1595</v>
      </c>
      <c r="K22" s="98"/>
      <c r="L22" s="30">
        <f t="shared" si="1"/>
        <v>0</v>
      </c>
      <c r="M22" s="53">
        <v>1595</v>
      </c>
      <c r="N22" s="98"/>
      <c r="O22" s="30">
        <f t="shared" si="2"/>
        <v>0</v>
      </c>
      <c r="P22" s="53">
        <v>1595</v>
      </c>
      <c r="Q22" s="98"/>
      <c r="R22" s="30">
        <f t="shared" si="3"/>
        <v>0</v>
      </c>
      <c r="S22" s="53">
        <v>1595</v>
      </c>
      <c r="T22" s="98"/>
      <c r="U22" s="30">
        <f t="shared" si="4"/>
        <v>0</v>
      </c>
      <c r="V22" s="41"/>
      <c r="W22" s="35"/>
      <c r="X22" s="42"/>
      <c r="Y22" s="87"/>
      <c r="Z22" s="87"/>
      <c r="AA22" s="86" t="s">
        <v>29</v>
      </c>
      <c r="AB22" s="86" t="s">
        <v>40</v>
      </c>
      <c r="AC22" s="53">
        <f>+G22</f>
        <v>1595</v>
      </c>
      <c r="AD22" s="28"/>
      <c r="AE22" s="30">
        <f>+H22</f>
        <v>0</v>
      </c>
      <c r="AF22" s="30">
        <f>ROUND((+AD22-$AC22)*AE22,2)</f>
        <v>0</v>
      </c>
      <c r="AG22" s="53">
        <f t="shared" si="10"/>
        <v>1595</v>
      </c>
      <c r="AH22" s="28"/>
      <c r="AI22" s="30">
        <f>+K22</f>
        <v>0</v>
      </c>
      <c r="AJ22" s="30">
        <f>ROUND((+AH22-$AC22)*AI22,2)</f>
        <v>0</v>
      </c>
      <c r="AK22" s="53">
        <f t="shared" si="5"/>
        <v>1595</v>
      </c>
      <c r="AL22" s="28"/>
      <c r="AM22" s="30">
        <f>+N22</f>
        <v>0</v>
      </c>
      <c r="AN22" s="30">
        <f>ROUND((+AL22-$AC22)*AM22,2)</f>
        <v>0</v>
      </c>
      <c r="AO22" s="53">
        <f t="shared" si="6"/>
        <v>1595</v>
      </c>
      <c r="AP22" s="28"/>
      <c r="AQ22" s="30">
        <f>+Q22</f>
        <v>0</v>
      </c>
      <c r="AR22" s="30">
        <f>ROUND((+AP22-$AC22)*AQ22,2)</f>
        <v>0</v>
      </c>
      <c r="AS22" s="53">
        <f t="shared" si="7"/>
        <v>1595</v>
      </c>
      <c r="AT22" s="28"/>
      <c r="AU22" s="30">
        <f>+T22</f>
        <v>0</v>
      </c>
      <c r="AV22" s="30">
        <f>ROUND((+AT22-$AC22)*AU22,2)</f>
        <v>0</v>
      </c>
      <c r="AW22" s="41"/>
      <c r="AX22" s="35"/>
    </row>
    <row r="23" spans="1:50" x14ac:dyDescent="0.3">
      <c r="A23" s="35"/>
      <c r="B23" s="42"/>
      <c r="C23" s="87"/>
      <c r="D23" s="87"/>
      <c r="E23" s="54" t="s">
        <v>31</v>
      </c>
      <c r="F23" s="86" t="s">
        <v>40</v>
      </c>
      <c r="G23" s="53">
        <v>10</v>
      </c>
      <c r="H23" s="98"/>
      <c r="I23" s="30">
        <f t="shared" si="11"/>
        <v>0</v>
      </c>
      <c r="J23" s="53">
        <v>10</v>
      </c>
      <c r="K23" s="98"/>
      <c r="L23" s="30">
        <f t="shared" si="1"/>
        <v>0</v>
      </c>
      <c r="M23" s="53">
        <v>10</v>
      </c>
      <c r="N23" s="98"/>
      <c r="O23" s="30">
        <f t="shared" si="2"/>
        <v>0</v>
      </c>
      <c r="P23" s="53">
        <v>10</v>
      </c>
      <c r="Q23" s="98"/>
      <c r="R23" s="30">
        <f t="shared" si="3"/>
        <v>0</v>
      </c>
      <c r="S23" s="53">
        <v>10</v>
      </c>
      <c r="T23" s="98"/>
      <c r="U23" s="30">
        <f t="shared" si="4"/>
        <v>0</v>
      </c>
      <c r="V23" s="41"/>
      <c r="W23" s="35"/>
      <c r="X23" s="42"/>
      <c r="Y23" s="87"/>
      <c r="Z23" s="87"/>
      <c r="AA23" s="54" t="s">
        <v>31</v>
      </c>
      <c r="AB23" s="86" t="s">
        <v>40</v>
      </c>
      <c r="AC23" s="53">
        <f>+G23</f>
        <v>10</v>
      </c>
      <c r="AD23" s="28"/>
      <c r="AE23" s="30">
        <f>+H23</f>
        <v>0</v>
      </c>
      <c r="AF23" s="30">
        <f>ROUND((+AD23-$AC23)*AE23,2)</f>
        <v>0</v>
      </c>
      <c r="AG23" s="53">
        <f t="shared" si="10"/>
        <v>10</v>
      </c>
      <c r="AH23" s="28"/>
      <c r="AI23" s="30">
        <f>+K23</f>
        <v>0</v>
      </c>
      <c r="AJ23" s="30">
        <f>ROUND((+AH23-$AC23)*AI23,2)</f>
        <v>0</v>
      </c>
      <c r="AK23" s="53">
        <f t="shared" si="5"/>
        <v>10</v>
      </c>
      <c r="AL23" s="28"/>
      <c r="AM23" s="30">
        <f>+N23</f>
        <v>0</v>
      </c>
      <c r="AN23" s="30">
        <f>ROUND((+AL23-$AC23)*AM23,2)</f>
        <v>0</v>
      </c>
      <c r="AO23" s="53">
        <f t="shared" si="6"/>
        <v>10</v>
      </c>
      <c r="AP23" s="28"/>
      <c r="AQ23" s="30">
        <f>+Q23</f>
        <v>0</v>
      </c>
      <c r="AR23" s="30">
        <f>ROUND((+AP23-$AC23)*AQ23,2)</f>
        <v>0</v>
      </c>
      <c r="AS23" s="53">
        <f t="shared" si="7"/>
        <v>10</v>
      </c>
      <c r="AT23" s="28"/>
      <c r="AU23" s="30">
        <f>+T23</f>
        <v>0</v>
      </c>
      <c r="AV23" s="30">
        <f>ROUND((+AT23-$AC23)*AU23,2)</f>
        <v>0</v>
      </c>
      <c r="AW23" s="41"/>
      <c r="AX23" s="35"/>
    </row>
    <row r="24" spans="1:50" ht="27.6" customHeight="1" x14ac:dyDescent="0.3">
      <c r="A24" s="74"/>
      <c r="B24" s="87"/>
      <c r="C24" s="87"/>
      <c r="D24" s="194" t="s">
        <v>140</v>
      </c>
      <c r="E24" s="195"/>
      <c r="F24" s="86" t="s">
        <v>40</v>
      </c>
      <c r="G24" s="53">
        <v>84000</v>
      </c>
      <c r="H24" s="98"/>
      <c r="I24" s="30">
        <f t="shared" ref="I24" si="12">ROUND(+$G24*H24,2)</f>
        <v>0</v>
      </c>
      <c r="J24" s="53">
        <v>105000</v>
      </c>
      <c r="K24" s="98"/>
      <c r="L24" s="30">
        <f t="shared" si="1"/>
        <v>0</v>
      </c>
      <c r="M24" s="53">
        <v>147000</v>
      </c>
      <c r="N24" s="98"/>
      <c r="O24" s="30">
        <f t="shared" si="2"/>
        <v>0</v>
      </c>
      <c r="P24" s="53">
        <v>210000</v>
      </c>
      <c r="Q24" s="98"/>
      <c r="R24" s="30">
        <f t="shared" si="3"/>
        <v>0</v>
      </c>
      <c r="S24" s="53">
        <v>252000</v>
      </c>
      <c r="T24" s="98"/>
      <c r="U24" s="30">
        <f t="shared" si="4"/>
        <v>0</v>
      </c>
      <c r="V24" s="41"/>
      <c r="W24" s="35"/>
      <c r="X24" s="42"/>
      <c r="Y24" s="87"/>
      <c r="Z24" s="194" t="s">
        <v>140</v>
      </c>
      <c r="AA24" s="195"/>
      <c r="AB24" s="86" t="s">
        <v>40</v>
      </c>
      <c r="AC24" s="53">
        <f>+G24</f>
        <v>84000</v>
      </c>
      <c r="AD24" s="28"/>
      <c r="AE24" s="30">
        <f>+H24</f>
        <v>0</v>
      </c>
      <c r="AF24" s="30">
        <f>ROUND((+AD24-$AC24)*AE24,2)</f>
        <v>0</v>
      </c>
      <c r="AG24" s="53">
        <f t="shared" si="10"/>
        <v>105000</v>
      </c>
      <c r="AH24" s="28"/>
      <c r="AI24" s="30">
        <f>+K24</f>
        <v>0</v>
      </c>
      <c r="AJ24" s="30">
        <f>ROUND((+AH24-$AC24)*AI24,2)</f>
        <v>0</v>
      </c>
      <c r="AK24" s="53">
        <f t="shared" si="5"/>
        <v>147000</v>
      </c>
      <c r="AL24" s="28"/>
      <c r="AM24" s="30">
        <f>+N24</f>
        <v>0</v>
      </c>
      <c r="AN24" s="30">
        <f>ROUND((+AL24-$AC24)*AM24,2)</f>
        <v>0</v>
      </c>
      <c r="AO24" s="53">
        <f t="shared" si="6"/>
        <v>210000</v>
      </c>
      <c r="AP24" s="28"/>
      <c r="AQ24" s="30">
        <f>+Q24</f>
        <v>0</v>
      </c>
      <c r="AR24" s="30">
        <f>ROUND((+AP24-$AC24)*AQ24,2)</f>
        <v>0</v>
      </c>
      <c r="AS24" s="53">
        <f t="shared" si="7"/>
        <v>252000</v>
      </c>
      <c r="AT24" s="28"/>
      <c r="AU24" s="30">
        <f>+T24</f>
        <v>0</v>
      </c>
      <c r="AV24" s="30">
        <f>ROUND((+AT24-$AC24)*AU24,2)</f>
        <v>0</v>
      </c>
      <c r="AW24" s="100"/>
      <c r="AX24" s="35"/>
    </row>
    <row r="25" spans="1:50" x14ac:dyDescent="0.3">
      <c r="A25" s="35"/>
      <c r="B25" s="42"/>
      <c r="C25" s="87"/>
      <c r="D25" s="87"/>
      <c r="E25" s="87"/>
      <c r="F25" s="87"/>
      <c r="G25" s="43"/>
      <c r="H25" s="62"/>
      <c r="I25" s="62"/>
      <c r="J25" s="43"/>
      <c r="K25" s="62"/>
      <c r="L25" s="62"/>
      <c r="M25" s="43"/>
      <c r="N25" s="62"/>
      <c r="O25" s="62"/>
      <c r="P25" s="43"/>
      <c r="Q25" s="62"/>
      <c r="R25" s="62"/>
      <c r="S25" s="43"/>
      <c r="T25" s="62"/>
      <c r="U25" s="62"/>
      <c r="V25" s="41"/>
      <c r="W25" s="35"/>
      <c r="X25" s="42"/>
      <c r="Y25" s="87"/>
      <c r="Z25" s="87"/>
      <c r="AA25" s="87"/>
      <c r="AB25" s="87"/>
      <c r="AC25" s="43"/>
      <c r="AD25" s="87"/>
      <c r="AE25" s="87"/>
      <c r="AF25" s="87"/>
      <c r="AG25" s="43"/>
      <c r="AH25" s="87"/>
      <c r="AI25" s="87"/>
      <c r="AJ25" s="87"/>
      <c r="AK25" s="43"/>
      <c r="AL25" s="87"/>
      <c r="AM25" s="87"/>
      <c r="AN25" s="87"/>
      <c r="AO25" s="43"/>
      <c r="AP25" s="87"/>
      <c r="AQ25" s="87"/>
      <c r="AR25" s="87"/>
      <c r="AS25" s="43"/>
      <c r="AT25" s="87"/>
      <c r="AU25" s="87"/>
      <c r="AV25" s="87"/>
      <c r="AW25" s="41"/>
      <c r="AX25" s="35"/>
    </row>
    <row r="26" spans="1:50" x14ac:dyDescent="0.3">
      <c r="A26" s="35"/>
      <c r="B26" s="42"/>
      <c r="C26" s="87"/>
      <c r="D26" s="87"/>
      <c r="E26" s="192" t="s">
        <v>41</v>
      </c>
      <c r="F26" s="192"/>
      <c r="G26" s="192"/>
      <c r="H26" s="62"/>
      <c r="I26" s="30">
        <f>SUM(I9:I25)</f>
        <v>0</v>
      </c>
      <c r="J26" s="62"/>
      <c r="K26" s="62"/>
      <c r="L26" s="30">
        <f>SUM(L9:L25)</f>
        <v>0</v>
      </c>
      <c r="M26" s="62"/>
      <c r="N26" s="62"/>
      <c r="O26" s="30">
        <f>SUM(O9:O25)</f>
        <v>0</v>
      </c>
      <c r="P26" s="62"/>
      <c r="Q26" s="62"/>
      <c r="R26" s="30">
        <f>SUM(R9:R25)</f>
        <v>0</v>
      </c>
      <c r="S26" s="62"/>
      <c r="T26" s="62"/>
      <c r="U26" s="30">
        <f>SUM(U9:U25)</f>
        <v>0</v>
      </c>
      <c r="V26" s="41"/>
      <c r="W26" s="35"/>
      <c r="X26" s="42"/>
      <c r="Y26" s="87"/>
      <c r="Z26" s="87"/>
      <c r="AA26" s="192" t="s">
        <v>42</v>
      </c>
      <c r="AB26" s="192"/>
      <c r="AC26" s="192"/>
      <c r="AD26" s="87"/>
      <c r="AE26" s="87"/>
      <c r="AF26" s="30">
        <f>SUM(AF9:AF25)</f>
        <v>0</v>
      </c>
      <c r="AG26" s="85"/>
      <c r="AH26" s="62"/>
      <c r="AI26" s="62"/>
      <c r="AJ26" s="30">
        <f>SUM(AJ9:AJ25)</f>
        <v>0</v>
      </c>
      <c r="AK26" s="85"/>
      <c r="AL26" s="62"/>
      <c r="AM26" s="62"/>
      <c r="AN26" s="30">
        <f>SUM(AN9:AN25)</f>
        <v>0</v>
      </c>
      <c r="AO26" s="85"/>
      <c r="AP26" s="62"/>
      <c r="AQ26" s="62"/>
      <c r="AR26" s="30">
        <f>SUM(AR9:AR25)</f>
        <v>0</v>
      </c>
      <c r="AS26" s="85"/>
      <c r="AT26" s="62"/>
      <c r="AU26" s="62"/>
      <c r="AV26" s="30">
        <f>SUM(AV9:AV25)</f>
        <v>0</v>
      </c>
      <c r="AW26" s="41"/>
      <c r="AX26" s="35"/>
    </row>
    <row r="27" spans="1:50" x14ac:dyDescent="0.3">
      <c r="A27" s="35"/>
      <c r="B27" s="42"/>
      <c r="C27" s="87"/>
      <c r="D27" s="87"/>
      <c r="E27" s="87"/>
      <c r="F27" s="87"/>
      <c r="G27" s="43"/>
      <c r="H27" s="87"/>
      <c r="I27" s="87"/>
      <c r="J27" s="43"/>
      <c r="K27" s="87"/>
      <c r="L27" s="87"/>
      <c r="M27" s="43"/>
      <c r="N27" s="87"/>
      <c r="O27" s="87"/>
      <c r="P27" s="43"/>
      <c r="Q27" s="87"/>
      <c r="R27" s="87"/>
      <c r="S27" s="43"/>
      <c r="T27" s="87"/>
      <c r="U27" s="87"/>
      <c r="V27" s="41"/>
      <c r="W27" s="35"/>
      <c r="X27" s="42"/>
      <c r="Y27" s="87"/>
      <c r="Z27" s="87"/>
      <c r="AA27" s="87"/>
      <c r="AB27" s="87"/>
      <c r="AC27" s="87"/>
      <c r="AD27" s="87"/>
      <c r="AE27" s="87"/>
      <c r="AF27" s="87"/>
      <c r="AG27" s="43"/>
      <c r="AH27" s="87"/>
      <c r="AI27" s="87"/>
      <c r="AJ27" s="87"/>
      <c r="AK27" s="43"/>
      <c r="AL27" s="87"/>
      <c r="AM27" s="87"/>
      <c r="AN27" s="87"/>
      <c r="AO27" s="43"/>
      <c r="AP27" s="87"/>
      <c r="AQ27" s="87"/>
      <c r="AR27" s="87"/>
      <c r="AS27" s="43"/>
      <c r="AT27" s="87"/>
      <c r="AU27" s="87"/>
      <c r="AV27" s="87"/>
      <c r="AW27" s="41"/>
      <c r="AX27" s="35"/>
    </row>
    <row r="28" spans="1:50" ht="32.4" customHeight="1" x14ac:dyDescent="0.3">
      <c r="A28" s="35"/>
      <c r="B28" s="42"/>
      <c r="C28" s="191" t="s">
        <v>51</v>
      </c>
      <c r="D28" s="191"/>
      <c r="E28" s="87"/>
      <c r="F28" s="87"/>
      <c r="G28" s="43"/>
      <c r="H28" s="87"/>
      <c r="I28" s="87"/>
      <c r="J28" s="43"/>
      <c r="K28" s="87"/>
      <c r="L28" s="87"/>
      <c r="M28" s="43"/>
      <c r="N28" s="87"/>
      <c r="O28" s="87"/>
      <c r="P28" s="43"/>
      <c r="Q28" s="87"/>
      <c r="R28" s="87"/>
      <c r="S28" s="43"/>
      <c r="T28" s="87"/>
      <c r="U28" s="87"/>
      <c r="V28" s="41"/>
      <c r="W28" s="35"/>
      <c r="X28" s="42"/>
      <c r="Y28" s="88" t="s">
        <v>51</v>
      </c>
      <c r="Z28" s="88"/>
      <c r="AA28" s="87"/>
      <c r="AB28" s="87"/>
      <c r="AC28" s="87"/>
      <c r="AD28" s="87"/>
      <c r="AE28" s="87"/>
      <c r="AF28" s="87"/>
      <c r="AG28" s="43"/>
      <c r="AH28" s="87"/>
      <c r="AI28" s="87"/>
      <c r="AJ28" s="87"/>
      <c r="AK28" s="43"/>
      <c r="AL28" s="87"/>
      <c r="AM28" s="87"/>
      <c r="AN28" s="87"/>
      <c r="AO28" s="43"/>
      <c r="AP28" s="87"/>
      <c r="AQ28" s="87"/>
      <c r="AR28" s="87"/>
      <c r="AS28" s="43"/>
      <c r="AT28" s="87"/>
      <c r="AU28" s="87"/>
      <c r="AV28" s="87"/>
      <c r="AW28" s="41"/>
      <c r="AX28" s="35"/>
    </row>
    <row r="29" spans="1:50" x14ac:dyDescent="0.3">
      <c r="A29" s="35"/>
      <c r="B29" s="42"/>
      <c r="C29" s="63" t="s">
        <v>53</v>
      </c>
      <c r="D29" s="190" t="s">
        <v>64</v>
      </c>
      <c r="E29" s="190"/>
      <c r="F29" s="190"/>
      <c r="G29" s="190"/>
      <c r="H29" s="190"/>
      <c r="I29" s="190"/>
      <c r="J29" s="190"/>
      <c r="K29" s="190"/>
      <c r="L29" s="190"/>
      <c r="M29" s="190"/>
      <c r="N29" s="190"/>
      <c r="O29" s="190"/>
      <c r="P29" s="190"/>
      <c r="Q29" s="190"/>
      <c r="R29" s="190"/>
      <c r="S29" s="190"/>
      <c r="T29" s="190"/>
      <c r="U29" s="190"/>
      <c r="V29" s="41"/>
      <c r="W29" s="35"/>
      <c r="X29" s="42"/>
      <c r="Y29" s="64" t="s">
        <v>53</v>
      </c>
      <c r="Z29" s="188" t="s">
        <v>56</v>
      </c>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87"/>
      <c r="AW29" s="41"/>
      <c r="AX29" s="35"/>
    </row>
    <row r="30" spans="1:50" x14ac:dyDescent="0.3">
      <c r="A30" s="35"/>
      <c r="B30" s="42"/>
      <c r="C30" s="64" t="s">
        <v>54</v>
      </c>
      <c r="D30" s="191" t="s">
        <v>143</v>
      </c>
      <c r="E30" s="191"/>
      <c r="F30" s="191"/>
      <c r="G30" s="191"/>
      <c r="H30" s="191"/>
      <c r="I30" s="191"/>
      <c r="J30" s="191"/>
      <c r="K30" s="191"/>
      <c r="L30" s="191"/>
      <c r="M30" s="191"/>
      <c r="N30" s="191"/>
      <c r="O30" s="191"/>
      <c r="P30" s="191"/>
      <c r="Q30" s="191"/>
      <c r="R30" s="191"/>
      <c r="S30" s="191"/>
      <c r="T30" s="191"/>
      <c r="U30" s="191"/>
      <c r="V30" s="41"/>
      <c r="W30" s="35"/>
      <c r="X30" s="42"/>
      <c r="Y30" s="64" t="s">
        <v>54</v>
      </c>
      <c r="Z30" s="188" t="s">
        <v>57</v>
      </c>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87"/>
      <c r="AW30" s="41"/>
      <c r="AX30" s="35"/>
    </row>
    <row r="31" spans="1:50" ht="15" hidden="1" x14ac:dyDescent="0.25">
      <c r="A31" s="35"/>
      <c r="B31" s="42"/>
      <c r="C31" s="64" t="s">
        <v>55</v>
      </c>
      <c r="D31" s="191" t="s">
        <v>52</v>
      </c>
      <c r="E31" s="191"/>
      <c r="F31" s="191"/>
      <c r="G31" s="191"/>
      <c r="H31" s="191"/>
      <c r="I31" s="191"/>
      <c r="J31" s="191"/>
      <c r="K31" s="191"/>
      <c r="L31" s="191"/>
      <c r="M31" s="191"/>
      <c r="N31" s="191"/>
      <c r="O31" s="191"/>
      <c r="P31" s="191"/>
      <c r="Q31" s="191"/>
      <c r="R31" s="191"/>
      <c r="S31" s="191"/>
      <c r="T31" s="191"/>
      <c r="U31" s="191"/>
      <c r="V31" s="41"/>
      <c r="W31" s="35"/>
      <c r="X31" s="42"/>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41"/>
      <c r="AX31" s="35"/>
    </row>
    <row r="32" spans="1:50" ht="15" hidden="1" x14ac:dyDescent="0.25">
      <c r="A32" s="35"/>
      <c r="B32" s="42"/>
      <c r="C32" s="87"/>
      <c r="D32" s="87"/>
      <c r="E32" s="87"/>
      <c r="F32" s="87"/>
      <c r="G32" s="87"/>
      <c r="H32" s="87"/>
      <c r="I32" s="87"/>
      <c r="J32" s="87"/>
      <c r="K32" s="87"/>
      <c r="L32" s="87"/>
      <c r="M32" s="87"/>
      <c r="N32" s="87"/>
      <c r="O32" s="87"/>
      <c r="P32" s="87"/>
      <c r="Q32" s="87"/>
      <c r="R32" s="87"/>
      <c r="S32" s="87"/>
      <c r="T32" s="87"/>
      <c r="U32" s="87"/>
      <c r="V32" s="41"/>
      <c r="W32" s="35"/>
      <c r="X32" s="42"/>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41"/>
      <c r="AX32" s="35"/>
    </row>
    <row r="33" spans="1:50" ht="15" hidden="1" x14ac:dyDescent="0.25">
      <c r="A33" s="35"/>
      <c r="B33" s="42"/>
      <c r="C33" s="87"/>
      <c r="D33" s="87"/>
      <c r="E33" s="87"/>
      <c r="F33" s="87"/>
      <c r="G33" s="87"/>
      <c r="H33" s="87"/>
      <c r="I33" s="87"/>
      <c r="J33" s="87"/>
      <c r="K33" s="87"/>
      <c r="L33" s="87"/>
      <c r="M33" s="87"/>
      <c r="N33" s="87"/>
      <c r="O33" s="87"/>
      <c r="P33" s="87"/>
      <c r="Q33" s="87"/>
      <c r="R33" s="87"/>
      <c r="S33" s="87"/>
      <c r="T33" s="87"/>
      <c r="U33" s="87"/>
      <c r="V33" s="41"/>
      <c r="W33" s="35"/>
      <c r="X33" s="42"/>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41"/>
      <c r="AX33" s="35"/>
    </row>
    <row r="34" spans="1:50" ht="15" hidden="1" x14ac:dyDescent="0.25">
      <c r="A34" s="35"/>
      <c r="B34" s="42"/>
      <c r="C34" s="87"/>
      <c r="D34" s="87"/>
      <c r="E34" s="87"/>
      <c r="F34" s="87"/>
      <c r="G34" s="87"/>
      <c r="H34" s="87"/>
      <c r="I34" s="87"/>
      <c r="J34" s="87"/>
      <c r="K34" s="87"/>
      <c r="L34" s="87"/>
      <c r="M34" s="87"/>
      <c r="N34" s="87"/>
      <c r="O34" s="87"/>
      <c r="P34" s="87"/>
      <c r="Q34" s="87"/>
      <c r="R34" s="87"/>
      <c r="S34" s="87"/>
      <c r="T34" s="87"/>
      <c r="U34" s="87"/>
      <c r="V34" s="41"/>
      <c r="W34" s="35"/>
      <c r="X34" s="42"/>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41"/>
      <c r="AX34" s="35"/>
    </row>
    <row r="35" spans="1:50" ht="15" hidden="1" x14ac:dyDescent="0.25">
      <c r="A35" s="35"/>
      <c r="B35" s="42"/>
      <c r="C35" s="87"/>
      <c r="D35" s="87"/>
      <c r="E35" s="87"/>
      <c r="F35" s="87"/>
      <c r="G35" s="87"/>
      <c r="H35" s="87"/>
      <c r="I35" s="87"/>
      <c r="J35" s="87"/>
      <c r="K35" s="87"/>
      <c r="L35" s="87"/>
      <c r="M35" s="87"/>
      <c r="N35" s="87"/>
      <c r="O35" s="87"/>
      <c r="P35" s="87"/>
      <c r="Q35" s="87"/>
      <c r="R35" s="87"/>
      <c r="S35" s="87"/>
      <c r="T35" s="87"/>
      <c r="U35" s="87"/>
      <c r="V35" s="41"/>
      <c r="W35" s="35"/>
      <c r="X35" s="42"/>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41"/>
      <c r="AX35" s="35"/>
    </row>
    <row r="36" spans="1:50" x14ac:dyDescent="0.3">
      <c r="A36" s="35"/>
      <c r="B36" s="42"/>
      <c r="C36" s="87"/>
      <c r="D36" s="87"/>
      <c r="E36" s="87"/>
      <c r="F36" s="87"/>
      <c r="G36" s="87"/>
      <c r="H36" s="87"/>
      <c r="I36" s="87"/>
      <c r="J36" s="87"/>
      <c r="K36" s="87"/>
      <c r="L36" s="87"/>
      <c r="M36" s="87"/>
      <c r="N36" s="87"/>
      <c r="O36" s="87"/>
      <c r="P36" s="87"/>
      <c r="Q36" s="87"/>
      <c r="R36" s="87"/>
      <c r="S36" s="87"/>
      <c r="T36" s="87"/>
      <c r="U36" s="87"/>
      <c r="V36" s="41"/>
      <c r="W36" s="35"/>
      <c r="X36" s="42"/>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41"/>
      <c r="AX36" s="35"/>
    </row>
    <row r="37" spans="1:50" ht="7.95" customHeight="1" x14ac:dyDescent="0.3">
      <c r="A37" s="35"/>
      <c r="B37" s="65"/>
      <c r="C37" s="66"/>
      <c r="D37" s="66"/>
      <c r="E37" s="66"/>
      <c r="F37" s="66"/>
      <c r="G37" s="66"/>
      <c r="H37" s="66"/>
      <c r="I37" s="66"/>
      <c r="J37" s="66"/>
      <c r="K37" s="66"/>
      <c r="L37" s="66"/>
      <c r="M37" s="66"/>
      <c r="N37" s="66"/>
      <c r="O37" s="66"/>
      <c r="P37" s="66"/>
      <c r="Q37" s="66"/>
      <c r="R37" s="66"/>
      <c r="S37" s="66"/>
      <c r="T37" s="66"/>
      <c r="U37" s="66"/>
      <c r="V37" s="67"/>
      <c r="W37" s="35"/>
      <c r="X37" s="65"/>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7"/>
      <c r="AX37" s="35"/>
    </row>
    <row r="38" spans="1:50" x14ac:dyDescent="0.3">
      <c r="A38" s="35"/>
      <c r="B38" s="35"/>
      <c r="C38" s="35"/>
      <c r="D38" s="35"/>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row>
  </sheetData>
  <sheetProtection password="C655" sheet="1" objects="1" scenarios="1" formatColumns="0" formatRows="0"/>
  <mergeCells count="32">
    <mergeCell ref="C28:D28"/>
    <mergeCell ref="D29:U29"/>
    <mergeCell ref="D30:U30"/>
    <mergeCell ref="D31:U31"/>
    <mergeCell ref="Z29:AU29"/>
    <mergeCell ref="Z30:AU30"/>
    <mergeCell ref="C3:U3"/>
    <mergeCell ref="Y3:AV3"/>
    <mergeCell ref="G5:I5"/>
    <mergeCell ref="J5:L5"/>
    <mergeCell ref="M5:O5"/>
    <mergeCell ref="P5:R5"/>
    <mergeCell ref="AS5:AV5"/>
    <mergeCell ref="S5:U5"/>
    <mergeCell ref="AC5:AF5"/>
    <mergeCell ref="AG5:AJ5"/>
    <mergeCell ref="AK5:AN5"/>
    <mergeCell ref="AO5:AR5"/>
    <mergeCell ref="C7:E7"/>
    <mergeCell ref="Y7:AA7"/>
    <mergeCell ref="D8:E8"/>
    <mergeCell ref="Z8:AA8"/>
    <mergeCell ref="E26:G26"/>
    <mergeCell ref="AA26:AC26"/>
    <mergeCell ref="D13:E13"/>
    <mergeCell ref="Z13:AA13"/>
    <mergeCell ref="C18:E18"/>
    <mergeCell ref="Y18:AA18"/>
    <mergeCell ref="D19:E19"/>
    <mergeCell ref="Z19:AA19"/>
    <mergeCell ref="D24:E24"/>
    <mergeCell ref="Z24:AA24"/>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6"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view="pageBreakPreview" zoomScaleNormal="100" zoomScaleSheetLayoutView="100" workbookViewId="0">
      <selection activeCell="D9" sqref="D9"/>
    </sheetView>
  </sheetViews>
  <sheetFormatPr defaultColWidth="8" defaultRowHeight="15.6" x14ac:dyDescent="0.3"/>
  <cols>
    <col min="1" max="1" width="73" style="2" customWidth="1"/>
    <col min="2" max="7" width="17.109375" style="2" customWidth="1"/>
    <col min="8" max="16384" width="8" style="2"/>
  </cols>
  <sheetData>
    <row r="1" spans="1:7" ht="31.95" customHeight="1" thickTop="1" thickBot="1" x14ac:dyDescent="0.35">
      <c r="A1" s="171" t="s">
        <v>14</v>
      </c>
      <c r="B1" s="172"/>
      <c r="C1" s="172"/>
      <c r="D1" s="172"/>
      <c r="E1" s="172"/>
      <c r="F1" s="172"/>
      <c r="G1" s="173"/>
    </row>
    <row r="2" spans="1:7" ht="27.6" customHeight="1" thickTop="1" thickBot="1" x14ac:dyDescent="0.35">
      <c r="A2" s="3" t="s">
        <v>0</v>
      </c>
      <c r="B2" s="72" t="s">
        <v>134</v>
      </c>
      <c r="C2" s="72" t="s">
        <v>135</v>
      </c>
      <c r="D2" s="72" t="s">
        <v>136</v>
      </c>
      <c r="E2" s="72" t="s">
        <v>137</v>
      </c>
      <c r="F2" s="72" t="s">
        <v>138</v>
      </c>
      <c r="G2" s="72" t="s">
        <v>139</v>
      </c>
    </row>
    <row r="3" spans="1:7" ht="50.4" thickBot="1" x14ac:dyDescent="0.35">
      <c r="A3" s="25" t="s">
        <v>86</v>
      </c>
      <c r="B3" s="70"/>
      <c r="C3" s="70"/>
      <c r="D3" s="70"/>
      <c r="E3" s="70"/>
      <c r="F3" s="70"/>
      <c r="G3" s="70"/>
    </row>
    <row r="4" spans="1:7" ht="62.4" thickBot="1" x14ac:dyDescent="0.35">
      <c r="A4" s="26" t="s">
        <v>87</v>
      </c>
      <c r="B4" s="70"/>
      <c r="C4" s="70"/>
      <c r="D4" s="70"/>
      <c r="E4" s="70"/>
      <c r="F4" s="70"/>
      <c r="G4" s="70"/>
    </row>
    <row r="5" spans="1:7" ht="38.4" thickBot="1" x14ac:dyDescent="0.35">
      <c r="A5" s="26" t="s">
        <v>88</v>
      </c>
      <c r="B5" s="70"/>
      <c r="C5" s="70"/>
      <c r="D5" s="70"/>
      <c r="E5" s="70"/>
      <c r="F5" s="70"/>
      <c r="G5" s="70"/>
    </row>
    <row r="6" spans="1:7" ht="38.4" thickBot="1" x14ac:dyDescent="0.35">
      <c r="A6" s="25" t="s">
        <v>89</v>
      </c>
      <c r="B6" s="70"/>
      <c r="C6" s="70"/>
      <c r="D6" s="70"/>
      <c r="E6" s="70"/>
      <c r="F6" s="70"/>
      <c r="G6" s="70"/>
    </row>
    <row r="7" spans="1:7" ht="74.400000000000006" thickBot="1" x14ac:dyDescent="0.35">
      <c r="A7" s="25" t="s">
        <v>99</v>
      </c>
      <c r="B7" s="73"/>
      <c r="C7" s="91">
        <f>+'3A. Keystone Production Detail'!I23</f>
        <v>0</v>
      </c>
      <c r="D7" s="91">
        <f>+'3A. Keystone Production Detail'!L23</f>
        <v>0</v>
      </c>
      <c r="E7" s="91">
        <f>+'3A. Keystone Production Detail'!O23</f>
        <v>0</v>
      </c>
      <c r="F7" s="91">
        <f>+'3A. Keystone Production Detail'!R23</f>
        <v>0</v>
      </c>
      <c r="G7" s="91">
        <f>+'3A. Keystone Production Detail'!U23</f>
        <v>0</v>
      </c>
    </row>
    <row r="8" spans="1:7" ht="38.4" thickBot="1" x14ac:dyDescent="0.35">
      <c r="A8" s="25" t="s">
        <v>90</v>
      </c>
      <c r="B8" s="73"/>
      <c r="C8" s="91">
        <f>+'3B. Keystone Receiving Detail'!I24</f>
        <v>0</v>
      </c>
      <c r="D8" s="91">
        <f>+'3B. Keystone Receiving Detail'!L24</f>
        <v>0</v>
      </c>
      <c r="E8" s="91">
        <f>+'3B. Keystone Receiving Detail'!O24</f>
        <v>0</v>
      </c>
      <c r="F8" s="91">
        <f>+'3B. Keystone Receiving Detail'!R24</f>
        <v>0</v>
      </c>
      <c r="G8" s="91">
        <f>+'3B. Keystone Receiving Detail'!U24</f>
        <v>0</v>
      </c>
    </row>
    <row r="9" spans="1:7" ht="38.4" thickBot="1" x14ac:dyDescent="0.35">
      <c r="A9" s="25" t="s">
        <v>91</v>
      </c>
      <c r="B9" s="70"/>
      <c r="C9" s="70"/>
      <c r="D9" s="70"/>
      <c r="E9" s="70"/>
      <c r="F9" s="70"/>
      <c r="G9" s="70"/>
    </row>
    <row r="10" spans="1:7" ht="7.5" customHeight="1" thickBot="1" x14ac:dyDescent="0.35">
      <c r="A10" s="178"/>
      <c r="B10" s="179"/>
      <c r="C10" s="179"/>
      <c r="D10" s="178"/>
      <c r="E10" s="179"/>
      <c r="F10" s="178"/>
      <c r="G10" s="179"/>
    </row>
    <row r="11" spans="1:7" ht="37.950000000000003" customHeight="1" thickBot="1" x14ac:dyDescent="0.35">
      <c r="A11" s="24" t="s">
        <v>20</v>
      </c>
      <c r="B11" s="75">
        <f>SUM(B3:B9)</f>
        <v>0</v>
      </c>
      <c r="C11" s="5">
        <f>SUM(C3:C9)</f>
        <v>0</v>
      </c>
      <c r="D11" s="5">
        <f t="shared" ref="D11:G11" si="0">SUM(D3:D9)</f>
        <v>0</v>
      </c>
      <c r="E11" s="5">
        <f t="shared" si="0"/>
        <v>0</v>
      </c>
      <c r="F11" s="5">
        <f t="shared" si="0"/>
        <v>0</v>
      </c>
      <c r="G11" s="5">
        <f t="shared" si="0"/>
        <v>0</v>
      </c>
    </row>
    <row r="12" spans="1:7" ht="6" customHeight="1" thickBot="1" x14ac:dyDescent="0.35">
      <c r="A12" s="32"/>
      <c r="B12" s="32"/>
      <c r="C12" s="31"/>
      <c r="D12" s="31"/>
      <c r="E12" s="7"/>
      <c r="F12" s="7"/>
      <c r="G12" s="7"/>
    </row>
    <row r="13" spans="1:7" ht="42" customHeight="1" thickBot="1" x14ac:dyDescent="0.35">
      <c r="A13" s="24" t="s">
        <v>21</v>
      </c>
      <c r="B13" s="71"/>
      <c r="C13" s="176">
        <f>SUM(B11:G11)</f>
        <v>0</v>
      </c>
      <c r="D13" s="177"/>
    </row>
    <row r="14" spans="1:7" x14ac:dyDescent="0.3">
      <c r="A14" s="27" t="s">
        <v>84</v>
      </c>
      <c r="B14" s="27"/>
    </row>
    <row r="15" spans="1:7" x14ac:dyDescent="0.3">
      <c r="A15" s="27" t="s">
        <v>61</v>
      </c>
      <c r="B15" s="27"/>
    </row>
  </sheetData>
  <sheetProtection password="C655" sheet="1" objects="1" scenarios="1" formatColumns="0" formatRows="0"/>
  <mergeCells count="5">
    <mergeCell ref="A10:C10"/>
    <mergeCell ref="A1:G1"/>
    <mergeCell ref="D10:E10"/>
    <mergeCell ref="F10:G10"/>
    <mergeCell ref="C13:D13"/>
  </mergeCells>
  <pageMargins left="0.25" right="0.25" top="0.75" bottom="0.25" header="0.3" footer="0.3"/>
  <pageSetup paperSize="5" scale="93" orientation="landscape" r:id="rId1"/>
  <headerFooter>
    <oddHeader>&amp;C&amp;"Times New Roman,Bold"&amp;12APPENDIX E - COST SUBMITTAL</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5"/>
  <sheetViews>
    <sheetView zoomScale="75" zoomScaleNormal="75" zoomScalePageLayoutView="75" workbookViewId="0">
      <selection activeCell="R36" sqref="R36"/>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7" width="10.88671875" style="19" customWidth="1"/>
    <col min="8"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10.6640625" style="19" customWidth="1"/>
    <col min="30" max="30" width="12.6640625" style="19" customWidth="1"/>
    <col min="31" max="31" width="8.88671875" style="19"/>
    <col min="32" max="32" width="15.6640625" style="19" customWidth="1"/>
    <col min="33" max="33" width="10.6640625" style="106"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101"/>
      <c r="AH1" s="35"/>
      <c r="AI1" s="35"/>
      <c r="AJ1" s="35"/>
      <c r="AK1" s="35"/>
      <c r="AL1" s="35"/>
      <c r="AM1" s="35"/>
      <c r="AN1" s="35"/>
      <c r="AO1" s="35"/>
      <c r="AP1" s="35"/>
      <c r="AQ1" s="35"/>
      <c r="AR1" s="35"/>
      <c r="AS1" s="35"/>
      <c r="AT1" s="35"/>
      <c r="AU1" s="35"/>
      <c r="AV1" s="35"/>
      <c r="AW1" s="35"/>
      <c r="AX1" s="35"/>
    </row>
    <row r="2" spans="1:50" ht="15" x14ac:dyDescent="0.25">
      <c r="A2" s="35"/>
      <c r="B2" s="36"/>
      <c r="C2" s="37"/>
      <c r="D2" s="37"/>
      <c r="E2" s="37"/>
      <c r="F2" s="37"/>
      <c r="G2" s="38"/>
      <c r="H2" s="37"/>
      <c r="I2" s="37"/>
      <c r="J2" s="37"/>
      <c r="K2" s="37"/>
      <c r="L2" s="37"/>
      <c r="M2" s="37"/>
      <c r="N2" s="37"/>
      <c r="O2" s="37"/>
      <c r="P2" s="37"/>
      <c r="Q2" s="37"/>
      <c r="R2" s="37"/>
      <c r="S2" s="37"/>
      <c r="T2" s="37"/>
      <c r="U2" s="37"/>
      <c r="V2" s="39"/>
      <c r="W2" s="35"/>
      <c r="X2" s="36"/>
      <c r="Y2" s="37"/>
      <c r="Z2" s="37"/>
      <c r="AA2" s="37"/>
      <c r="AB2" s="37"/>
      <c r="AC2" s="37"/>
      <c r="AD2" s="37"/>
      <c r="AE2" s="37"/>
      <c r="AF2" s="37"/>
      <c r="AG2" s="102"/>
      <c r="AH2" s="37"/>
      <c r="AI2" s="37"/>
      <c r="AJ2" s="37"/>
      <c r="AK2" s="37"/>
      <c r="AL2" s="37"/>
      <c r="AM2" s="37"/>
      <c r="AN2" s="37"/>
      <c r="AO2" s="37"/>
      <c r="AP2" s="37"/>
      <c r="AQ2" s="37"/>
      <c r="AR2" s="37"/>
      <c r="AS2" s="37"/>
      <c r="AT2" s="37"/>
      <c r="AU2" s="37"/>
      <c r="AV2" s="37"/>
      <c r="AW2" s="39"/>
      <c r="AX2" s="35"/>
    </row>
    <row r="3" spans="1:50" x14ac:dyDescent="0.3">
      <c r="A3" s="35"/>
      <c r="B3" s="40"/>
      <c r="C3" s="180" t="s">
        <v>46</v>
      </c>
      <c r="D3" s="196"/>
      <c r="E3" s="196"/>
      <c r="F3" s="196"/>
      <c r="G3" s="196"/>
      <c r="H3" s="196"/>
      <c r="I3" s="196"/>
      <c r="J3" s="196"/>
      <c r="K3" s="196"/>
      <c r="L3" s="196"/>
      <c r="M3" s="196"/>
      <c r="N3" s="196"/>
      <c r="O3" s="196"/>
      <c r="P3" s="196"/>
      <c r="Q3" s="196"/>
      <c r="R3" s="196"/>
      <c r="S3" s="196"/>
      <c r="T3" s="196"/>
      <c r="U3" s="196"/>
      <c r="V3" s="41"/>
      <c r="W3" s="35"/>
      <c r="X3" s="42"/>
      <c r="Y3" s="181" t="s">
        <v>68</v>
      </c>
      <c r="Z3" s="181"/>
      <c r="AA3" s="181"/>
      <c r="AB3" s="181"/>
      <c r="AC3" s="181"/>
      <c r="AD3" s="181"/>
      <c r="AE3" s="181"/>
      <c r="AF3" s="181"/>
      <c r="AG3" s="181"/>
      <c r="AH3" s="181"/>
      <c r="AI3" s="181"/>
      <c r="AJ3" s="181"/>
      <c r="AK3" s="181"/>
      <c r="AL3" s="181"/>
      <c r="AM3" s="181"/>
      <c r="AN3" s="181"/>
      <c r="AO3" s="181"/>
      <c r="AP3" s="181"/>
      <c r="AQ3" s="181"/>
      <c r="AR3" s="181"/>
      <c r="AS3" s="181"/>
      <c r="AT3" s="181"/>
      <c r="AU3" s="181"/>
      <c r="AV3" s="181"/>
      <c r="AW3" s="41"/>
      <c r="AX3" s="35"/>
    </row>
    <row r="4" spans="1:50" x14ac:dyDescent="0.3">
      <c r="A4" s="35"/>
      <c r="B4" s="42"/>
      <c r="C4" s="87"/>
      <c r="D4" s="87"/>
      <c r="E4" s="87"/>
      <c r="F4" s="87"/>
      <c r="G4" s="43"/>
      <c r="H4" s="87"/>
      <c r="I4" s="87"/>
      <c r="J4" s="87"/>
      <c r="K4" s="87"/>
      <c r="L4" s="87"/>
      <c r="M4" s="87"/>
      <c r="N4" s="87"/>
      <c r="O4" s="87"/>
      <c r="P4" s="87"/>
      <c r="Q4" s="87"/>
      <c r="R4" s="87"/>
      <c r="S4" s="87"/>
      <c r="T4" s="87"/>
      <c r="U4" s="87"/>
      <c r="V4" s="41"/>
      <c r="W4" s="35"/>
      <c r="X4" s="42"/>
      <c r="Y4" s="87"/>
      <c r="Z4" s="87"/>
      <c r="AA4" s="87"/>
      <c r="AB4" s="87"/>
      <c r="AC4" s="43"/>
      <c r="AD4" s="87"/>
      <c r="AE4" s="87"/>
      <c r="AF4" s="87"/>
      <c r="AG4" s="103"/>
      <c r="AH4" s="87"/>
      <c r="AI4" s="87"/>
      <c r="AJ4" s="87"/>
      <c r="AK4" s="87"/>
      <c r="AL4" s="87"/>
      <c r="AM4" s="87"/>
      <c r="AN4" s="87"/>
      <c r="AO4" s="87"/>
      <c r="AP4" s="87"/>
      <c r="AQ4" s="87"/>
      <c r="AR4" s="87"/>
      <c r="AS4" s="87"/>
      <c r="AT4" s="87"/>
      <c r="AU4" s="87"/>
      <c r="AV4" s="87"/>
      <c r="AW4" s="41"/>
      <c r="AX4" s="35"/>
    </row>
    <row r="5" spans="1:50" ht="30.6" customHeight="1" x14ac:dyDescent="0.3">
      <c r="A5" s="35"/>
      <c r="B5" s="42"/>
      <c r="C5" s="87"/>
      <c r="D5" s="87"/>
      <c r="E5" s="87"/>
      <c r="F5" s="87"/>
      <c r="G5" s="199" t="s">
        <v>58</v>
      </c>
      <c r="H5" s="200"/>
      <c r="I5" s="200"/>
      <c r="J5" s="199" t="s">
        <v>62</v>
      </c>
      <c r="K5" s="200"/>
      <c r="L5" s="200"/>
      <c r="M5" s="199" t="s">
        <v>59</v>
      </c>
      <c r="N5" s="200"/>
      <c r="O5" s="200"/>
      <c r="P5" s="199" t="s">
        <v>60</v>
      </c>
      <c r="Q5" s="200"/>
      <c r="R5" s="200"/>
      <c r="S5" s="199" t="s">
        <v>133</v>
      </c>
      <c r="T5" s="200"/>
      <c r="U5" s="200"/>
      <c r="V5" s="41"/>
      <c r="W5" s="35"/>
      <c r="X5" s="42"/>
      <c r="Y5" s="87"/>
      <c r="Z5" s="87"/>
      <c r="AA5" s="87"/>
      <c r="AB5" s="87"/>
      <c r="AC5" s="203" t="s">
        <v>58</v>
      </c>
      <c r="AD5" s="192"/>
      <c r="AE5" s="192"/>
      <c r="AF5" s="192"/>
      <c r="AG5" s="182" t="s">
        <v>62</v>
      </c>
      <c r="AH5" s="201"/>
      <c r="AI5" s="201"/>
      <c r="AJ5" s="202"/>
      <c r="AK5" s="182" t="s">
        <v>59</v>
      </c>
      <c r="AL5" s="201"/>
      <c r="AM5" s="201"/>
      <c r="AN5" s="202"/>
      <c r="AO5" s="182" t="s">
        <v>60</v>
      </c>
      <c r="AP5" s="201"/>
      <c r="AQ5" s="201"/>
      <c r="AR5" s="202"/>
      <c r="AS5" s="182" t="s">
        <v>60</v>
      </c>
      <c r="AT5" s="201"/>
      <c r="AU5" s="201"/>
      <c r="AV5" s="202"/>
      <c r="AW5" s="41"/>
      <c r="AX5" s="35"/>
    </row>
    <row r="6" spans="1:50" ht="28.95" x14ac:dyDescent="0.3">
      <c r="A6" s="35"/>
      <c r="B6" s="42"/>
      <c r="C6" s="87"/>
      <c r="D6" s="87"/>
      <c r="E6" s="87"/>
      <c r="F6" s="89" t="s">
        <v>34</v>
      </c>
      <c r="G6" s="44" t="s">
        <v>45</v>
      </c>
      <c r="H6" s="89" t="s">
        <v>35</v>
      </c>
      <c r="I6" s="89" t="s">
        <v>36</v>
      </c>
      <c r="J6" s="44" t="s">
        <v>45</v>
      </c>
      <c r="K6" s="89" t="s">
        <v>35</v>
      </c>
      <c r="L6" s="89" t="s">
        <v>36</v>
      </c>
      <c r="M6" s="44" t="s">
        <v>45</v>
      </c>
      <c r="N6" s="89" t="s">
        <v>35</v>
      </c>
      <c r="O6" s="89" t="s">
        <v>36</v>
      </c>
      <c r="P6" s="44" t="s">
        <v>45</v>
      </c>
      <c r="Q6" s="89" t="s">
        <v>35</v>
      </c>
      <c r="R6" s="89" t="s">
        <v>36</v>
      </c>
      <c r="S6" s="44" t="s">
        <v>45</v>
      </c>
      <c r="T6" s="89" t="s">
        <v>35</v>
      </c>
      <c r="U6" s="89" t="s">
        <v>36</v>
      </c>
      <c r="V6" s="41"/>
      <c r="W6" s="35"/>
      <c r="X6" s="42"/>
      <c r="Y6" s="87"/>
      <c r="Z6" s="87"/>
      <c r="AA6" s="87"/>
      <c r="AB6" s="89" t="s">
        <v>34</v>
      </c>
      <c r="AC6" s="44" t="s">
        <v>45</v>
      </c>
      <c r="AD6" s="93" t="s">
        <v>38</v>
      </c>
      <c r="AE6" s="89" t="s">
        <v>35</v>
      </c>
      <c r="AF6" s="93" t="s">
        <v>39</v>
      </c>
      <c r="AG6" s="104" t="s">
        <v>45</v>
      </c>
      <c r="AH6" s="93" t="s">
        <v>38</v>
      </c>
      <c r="AI6" s="89" t="s">
        <v>35</v>
      </c>
      <c r="AJ6" s="93" t="s">
        <v>39</v>
      </c>
      <c r="AK6" s="44" t="s">
        <v>45</v>
      </c>
      <c r="AL6" s="93" t="s">
        <v>38</v>
      </c>
      <c r="AM6" s="89" t="s">
        <v>35</v>
      </c>
      <c r="AN6" s="93" t="s">
        <v>39</v>
      </c>
      <c r="AO6" s="44" t="s">
        <v>45</v>
      </c>
      <c r="AP6" s="93" t="s">
        <v>38</v>
      </c>
      <c r="AQ6" s="89" t="s">
        <v>35</v>
      </c>
      <c r="AR6" s="93" t="s">
        <v>39</v>
      </c>
      <c r="AS6" s="44" t="s">
        <v>45</v>
      </c>
      <c r="AT6" s="93" t="s">
        <v>38</v>
      </c>
      <c r="AU6" s="89" t="s">
        <v>35</v>
      </c>
      <c r="AV6" s="93" t="s">
        <v>39</v>
      </c>
      <c r="AW6" s="41"/>
      <c r="AX6" s="35"/>
    </row>
    <row r="7" spans="1:50" ht="15" x14ac:dyDescent="0.25">
      <c r="A7" s="35"/>
      <c r="B7" s="42"/>
      <c r="C7" s="87"/>
      <c r="D7" s="193" t="s">
        <v>47</v>
      </c>
      <c r="E7" s="193"/>
      <c r="F7" s="49"/>
      <c r="G7" s="50"/>
      <c r="H7" s="51"/>
      <c r="I7" s="51"/>
      <c r="J7" s="51"/>
      <c r="K7" s="51"/>
      <c r="L7" s="51"/>
      <c r="M7" s="51"/>
      <c r="N7" s="51"/>
      <c r="O7" s="51"/>
      <c r="P7" s="51"/>
      <c r="Q7" s="51"/>
      <c r="R7" s="51"/>
      <c r="S7" s="51"/>
      <c r="T7" s="51"/>
      <c r="U7" s="52"/>
      <c r="V7" s="41"/>
      <c r="W7" s="35"/>
      <c r="X7" s="42"/>
      <c r="Y7" s="87"/>
      <c r="Z7" s="193" t="s">
        <v>26</v>
      </c>
      <c r="AA7" s="193"/>
      <c r="AB7" s="49"/>
      <c r="AC7" s="50"/>
      <c r="AD7" s="51"/>
      <c r="AE7" s="51"/>
      <c r="AF7" s="51"/>
      <c r="AG7" s="96"/>
      <c r="AH7" s="51"/>
      <c r="AI7" s="51"/>
      <c r="AJ7" s="51"/>
      <c r="AK7" s="51"/>
      <c r="AL7" s="51"/>
      <c r="AM7" s="51"/>
      <c r="AN7" s="51"/>
      <c r="AO7" s="51"/>
      <c r="AP7" s="51"/>
      <c r="AQ7" s="51"/>
      <c r="AR7" s="51"/>
      <c r="AS7" s="51"/>
      <c r="AT7" s="51"/>
      <c r="AU7" s="51"/>
      <c r="AV7" s="52"/>
      <c r="AW7" s="41"/>
      <c r="AX7" s="35"/>
    </row>
    <row r="8" spans="1:50" x14ac:dyDescent="0.3">
      <c r="A8" s="35"/>
      <c r="B8" s="42"/>
      <c r="C8" s="87"/>
      <c r="D8" s="87"/>
      <c r="E8" s="86" t="s">
        <v>28</v>
      </c>
      <c r="F8" s="86" t="s">
        <v>40</v>
      </c>
      <c r="G8" s="76">
        <v>231000</v>
      </c>
      <c r="H8" s="107"/>
      <c r="I8" s="77">
        <f>ROUND(+G8*H8,2)</f>
        <v>0</v>
      </c>
      <c r="J8" s="76">
        <v>215600</v>
      </c>
      <c r="K8" s="107"/>
      <c r="L8" s="77">
        <f>ROUND(+J8*K8,2)</f>
        <v>0</v>
      </c>
      <c r="M8" s="76">
        <v>200200</v>
      </c>
      <c r="N8" s="107"/>
      <c r="O8" s="77">
        <f>ROUND(+M8*N8,2)</f>
        <v>0</v>
      </c>
      <c r="P8" s="76">
        <v>184800</v>
      </c>
      <c r="Q8" s="107"/>
      <c r="R8" s="77">
        <f>ROUND(+P8*Q8,2)</f>
        <v>0</v>
      </c>
      <c r="S8" s="76">
        <v>169400</v>
      </c>
      <c r="T8" s="107"/>
      <c r="U8" s="77">
        <f>ROUND(+S8*T8,2)</f>
        <v>0</v>
      </c>
      <c r="V8" s="41"/>
      <c r="W8" s="35"/>
      <c r="X8" s="42"/>
      <c r="Y8" s="87"/>
      <c r="Z8" s="87"/>
      <c r="AA8" s="86" t="s">
        <v>28</v>
      </c>
      <c r="AB8" s="86" t="s">
        <v>40</v>
      </c>
      <c r="AC8" s="53">
        <f>+G8</f>
        <v>231000</v>
      </c>
      <c r="AD8" s="28"/>
      <c r="AE8" s="30">
        <f>+H8</f>
        <v>0</v>
      </c>
      <c r="AF8" s="30">
        <f>ROUND((+AD8-AC8)*AE8,2)</f>
        <v>0</v>
      </c>
      <c r="AG8" s="68">
        <f>+J8</f>
        <v>215600</v>
      </c>
      <c r="AH8" s="28"/>
      <c r="AI8" s="30">
        <f>+K8</f>
        <v>0</v>
      </c>
      <c r="AJ8" s="30">
        <f>ROUND((+AH8-AG8)*AI8,2)</f>
        <v>0</v>
      </c>
      <c r="AK8" s="68">
        <f>+M8</f>
        <v>200200</v>
      </c>
      <c r="AL8" s="28"/>
      <c r="AM8" s="30">
        <f>+N8</f>
        <v>0</v>
      </c>
      <c r="AN8" s="30">
        <f>ROUND((+AL8-AK8)*AM8,2)</f>
        <v>0</v>
      </c>
      <c r="AO8" s="68">
        <f>+P8</f>
        <v>184800</v>
      </c>
      <c r="AP8" s="28"/>
      <c r="AQ8" s="30">
        <f>+Q8</f>
        <v>0</v>
      </c>
      <c r="AR8" s="30">
        <f>ROUND((+AP8-AO8)*AQ8,2)</f>
        <v>0</v>
      </c>
      <c r="AS8" s="68">
        <f>+S8</f>
        <v>169400</v>
      </c>
      <c r="AT8" s="28"/>
      <c r="AU8" s="30">
        <f>+T8</f>
        <v>0</v>
      </c>
      <c r="AV8" s="30">
        <f>ROUND((+AT8-AS8)*AU8,2)</f>
        <v>0</v>
      </c>
      <c r="AW8" s="41"/>
      <c r="AX8" s="35"/>
    </row>
    <row r="9" spans="1:50" x14ac:dyDescent="0.3">
      <c r="A9" s="35"/>
      <c r="B9" s="42"/>
      <c r="C9" s="87"/>
      <c r="D9" s="87"/>
      <c r="E9" s="86" t="s">
        <v>30</v>
      </c>
      <c r="F9" s="86" t="s">
        <v>40</v>
      </c>
      <c r="G9" s="76">
        <v>369</v>
      </c>
      <c r="H9" s="107"/>
      <c r="I9" s="77">
        <f t="shared" ref="I9:I11" si="0">ROUND(+G9*H9,2)</f>
        <v>0</v>
      </c>
      <c r="J9" s="76">
        <v>369</v>
      </c>
      <c r="K9" s="107"/>
      <c r="L9" s="77">
        <f t="shared" ref="L9:L11" si="1">ROUND(+J9*K9,2)</f>
        <v>0</v>
      </c>
      <c r="M9" s="76">
        <v>369</v>
      </c>
      <c r="N9" s="107"/>
      <c r="O9" s="77">
        <f t="shared" ref="O9:O11" si="2">ROUND(+M9*N9,2)</f>
        <v>0</v>
      </c>
      <c r="P9" s="76">
        <v>369</v>
      </c>
      <c r="Q9" s="107"/>
      <c r="R9" s="77">
        <f t="shared" ref="R9:R11" si="3">ROUND(+P9*Q9,2)</f>
        <v>0</v>
      </c>
      <c r="S9" s="76">
        <v>369</v>
      </c>
      <c r="T9" s="107"/>
      <c r="U9" s="77">
        <f t="shared" ref="U9:U11" si="4">ROUND(+S9*T9,2)</f>
        <v>0</v>
      </c>
      <c r="V9" s="41"/>
      <c r="W9" s="35"/>
      <c r="X9" s="42"/>
      <c r="Y9" s="87"/>
      <c r="Z9" s="87"/>
      <c r="AA9" s="86" t="s">
        <v>30</v>
      </c>
      <c r="AB9" s="86" t="s">
        <v>40</v>
      </c>
      <c r="AC9" s="53">
        <f t="shared" ref="AC9:AC21" si="5">+G9</f>
        <v>369</v>
      </c>
      <c r="AD9" s="28"/>
      <c r="AE9" s="30">
        <f t="shared" ref="AE9:AE21" si="6">+H9</f>
        <v>0</v>
      </c>
      <c r="AF9" s="30">
        <f t="shared" ref="AF9:AF11" si="7">ROUND((+AD9-AC9)*AE9,2)</f>
        <v>0</v>
      </c>
      <c r="AG9" s="68">
        <f>+J9</f>
        <v>369</v>
      </c>
      <c r="AH9" s="28"/>
      <c r="AI9" s="30">
        <f>+K9</f>
        <v>0</v>
      </c>
      <c r="AJ9" s="30">
        <f t="shared" ref="AJ9:AJ11" si="8">ROUND((+AH9-AG9)*AI9,2)</f>
        <v>0</v>
      </c>
      <c r="AK9" s="68">
        <f>+M9</f>
        <v>369</v>
      </c>
      <c r="AL9" s="28"/>
      <c r="AM9" s="30">
        <f>+N9</f>
        <v>0</v>
      </c>
      <c r="AN9" s="30">
        <f t="shared" ref="AN9:AN11" si="9">ROUND((+AL9-AK9)*AM9,2)</f>
        <v>0</v>
      </c>
      <c r="AO9" s="68">
        <f>+P9</f>
        <v>369</v>
      </c>
      <c r="AP9" s="28"/>
      <c r="AQ9" s="30">
        <f>+Q9</f>
        <v>0</v>
      </c>
      <c r="AR9" s="30">
        <f t="shared" ref="AR9:AR11" si="10">ROUND((+AP9-AO9)*AQ9,2)</f>
        <v>0</v>
      </c>
      <c r="AS9" s="68">
        <f>+S9</f>
        <v>369</v>
      </c>
      <c r="AT9" s="28"/>
      <c r="AU9" s="30">
        <f>+T9</f>
        <v>0</v>
      </c>
      <c r="AV9" s="30">
        <f t="shared" ref="AV9:AV11" si="11">ROUND((+AT9-AS9)*AU9,2)</f>
        <v>0</v>
      </c>
      <c r="AW9" s="41"/>
      <c r="AX9" s="35"/>
    </row>
    <row r="10" spans="1:50" x14ac:dyDescent="0.3">
      <c r="A10" s="35"/>
      <c r="B10" s="42"/>
      <c r="C10" s="87"/>
      <c r="D10" s="87"/>
      <c r="E10" s="86" t="s">
        <v>29</v>
      </c>
      <c r="F10" s="86" t="s">
        <v>40</v>
      </c>
      <c r="G10" s="76">
        <v>3271</v>
      </c>
      <c r="H10" s="107"/>
      <c r="I10" s="77">
        <f t="shared" si="0"/>
        <v>0</v>
      </c>
      <c r="J10" s="76">
        <v>3271</v>
      </c>
      <c r="K10" s="107"/>
      <c r="L10" s="77">
        <f t="shared" si="1"/>
        <v>0</v>
      </c>
      <c r="M10" s="76">
        <v>3271</v>
      </c>
      <c r="N10" s="107"/>
      <c r="O10" s="77">
        <f t="shared" si="2"/>
        <v>0</v>
      </c>
      <c r="P10" s="76">
        <v>3271</v>
      </c>
      <c r="Q10" s="107"/>
      <c r="R10" s="77">
        <f t="shared" si="3"/>
        <v>0</v>
      </c>
      <c r="S10" s="76">
        <v>3271</v>
      </c>
      <c r="T10" s="107"/>
      <c r="U10" s="77">
        <f t="shared" si="4"/>
        <v>0</v>
      </c>
      <c r="V10" s="41"/>
      <c r="W10" s="35"/>
      <c r="X10" s="42"/>
      <c r="Y10" s="87"/>
      <c r="Z10" s="87"/>
      <c r="AA10" s="86" t="s">
        <v>29</v>
      </c>
      <c r="AB10" s="86" t="s">
        <v>40</v>
      </c>
      <c r="AC10" s="53">
        <f t="shared" si="5"/>
        <v>3271</v>
      </c>
      <c r="AD10" s="28"/>
      <c r="AE10" s="30">
        <f t="shared" si="6"/>
        <v>0</v>
      </c>
      <c r="AF10" s="30">
        <f t="shared" si="7"/>
        <v>0</v>
      </c>
      <c r="AG10" s="68">
        <f>+J10</f>
        <v>3271</v>
      </c>
      <c r="AH10" s="28"/>
      <c r="AI10" s="30">
        <f>+K10</f>
        <v>0</v>
      </c>
      <c r="AJ10" s="30">
        <f t="shared" si="8"/>
        <v>0</v>
      </c>
      <c r="AK10" s="68">
        <f>+M10</f>
        <v>3271</v>
      </c>
      <c r="AL10" s="28"/>
      <c r="AM10" s="30">
        <f>+N10</f>
        <v>0</v>
      </c>
      <c r="AN10" s="30">
        <f t="shared" si="9"/>
        <v>0</v>
      </c>
      <c r="AO10" s="68">
        <f>+P10</f>
        <v>3271</v>
      </c>
      <c r="AP10" s="28"/>
      <c r="AQ10" s="30">
        <f>+Q10</f>
        <v>0</v>
      </c>
      <c r="AR10" s="30">
        <f t="shared" si="10"/>
        <v>0</v>
      </c>
      <c r="AS10" s="68">
        <f>+S10</f>
        <v>3271</v>
      </c>
      <c r="AT10" s="28"/>
      <c r="AU10" s="30">
        <f>+T10</f>
        <v>0</v>
      </c>
      <c r="AV10" s="30">
        <f t="shared" si="11"/>
        <v>0</v>
      </c>
      <c r="AW10" s="41"/>
      <c r="AX10" s="35"/>
    </row>
    <row r="11" spans="1:50" x14ac:dyDescent="0.3">
      <c r="A11" s="35"/>
      <c r="B11" s="42"/>
      <c r="C11" s="87"/>
      <c r="D11" s="87"/>
      <c r="E11" s="54" t="s">
        <v>31</v>
      </c>
      <c r="F11" s="86" t="s">
        <v>40</v>
      </c>
      <c r="G11" s="76">
        <v>29</v>
      </c>
      <c r="H11" s="107"/>
      <c r="I11" s="77">
        <f t="shared" si="0"/>
        <v>0</v>
      </c>
      <c r="J11" s="76">
        <v>29</v>
      </c>
      <c r="K11" s="107"/>
      <c r="L11" s="77">
        <f t="shared" si="1"/>
        <v>0</v>
      </c>
      <c r="M11" s="76">
        <v>29</v>
      </c>
      <c r="N11" s="107"/>
      <c r="O11" s="77">
        <f t="shared" si="2"/>
        <v>0</v>
      </c>
      <c r="P11" s="76">
        <v>29</v>
      </c>
      <c r="Q11" s="107"/>
      <c r="R11" s="77">
        <f t="shared" si="3"/>
        <v>0</v>
      </c>
      <c r="S11" s="76">
        <v>29</v>
      </c>
      <c r="T11" s="107"/>
      <c r="U11" s="77">
        <f t="shared" si="4"/>
        <v>0</v>
      </c>
      <c r="V11" s="41"/>
      <c r="W11" s="35"/>
      <c r="X11" s="42"/>
      <c r="Y11" s="87"/>
      <c r="Z11" s="87"/>
      <c r="AA11" s="54" t="s">
        <v>31</v>
      </c>
      <c r="AB11" s="86" t="s">
        <v>40</v>
      </c>
      <c r="AC11" s="53">
        <f t="shared" si="5"/>
        <v>29</v>
      </c>
      <c r="AD11" s="28"/>
      <c r="AE11" s="30">
        <f t="shared" si="6"/>
        <v>0</v>
      </c>
      <c r="AF11" s="30">
        <f t="shared" si="7"/>
        <v>0</v>
      </c>
      <c r="AG11" s="68">
        <f>+J11</f>
        <v>29</v>
      </c>
      <c r="AH11" s="28"/>
      <c r="AI11" s="30">
        <f>+K11</f>
        <v>0</v>
      </c>
      <c r="AJ11" s="30">
        <f t="shared" si="8"/>
        <v>0</v>
      </c>
      <c r="AK11" s="68">
        <f>+M11</f>
        <v>29</v>
      </c>
      <c r="AL11" s="28"/>
      <c r="AM11" s="30">
        <f>+N11</f>
        <v>0</v>
      </c>
      <c r="AN11" s="30">
        <f t="shared" si="9"/>
        <v>0</v>
      </c>
      <c r="AO11" s="68">
        <f>+P11</f>
        <v>29</v>
      </c>
      <c r="AP11" s="28"/>
      <c r="AQ11" s="30">
        <f>+Q11</f>
        <v>0</v>
      </c>
      <c r="AR11" s="30">
        <f t="shared" si="10"/>
        <v>0</v>
      </c>
      <c r="AS11" s="68">
        <f>+S11</f>
        <v>29</v>
      </c>
      <c r="AT11" s="28"/>
      <c r="AU11" s="30">
        <f>+T11</f>
        <v>0</v>
      </c>
      <c r="AV11" s="30">
        <f t="shared" si="11"/>
        <v>0</v>
      </c>
      <c r="AW11" s="41"/>
      <c r="AX11" s="35"/>
    </row>
    <row r="12" spans="1:50" ht="15" x14ac:dyDescent="0.25">
      <c r="A12" s="35"/>
      <c r="B12" s="42"/>
      <c r="C12" s="87"/>
      <c r="D12" s="193" t="s">
        <v>48</v>
      </c>
      <c r="E12" s="193"/>
      <c r="F12" s="55"/>
      <c r="G12" s="78"/>
      <c r="H12" s="79"/>
      <c r="I12" s="79"/>
      <c r="J12" s="78"/>
      <c r="K12" s="79"/>
      <c r="L12" s="79"/>
      <c r="M12" s="78"/>
      <c r="N12" s="79"/>
      <c r="O12" s="79"/>
      <c r="P12" s="78"/>
      <c r="Q12" s="79"/>
      <c r="R12" s="79"/>
      <c r="S12" s="78"/>
      <c r="T12" s="79"/>
      <c r="U12" s="79"/>
      <c r="V12" s="41"/>
      <c r="W12" s="35"/>
      <c r="X12" s="42"/>
      <c r="Y12" s="87"/>
      <c r="Z12" s="193" t="s">
        <v>27</v>
      </c>
      <c r="AA12" s="193"/>
      <c r="AB12" s="55"/>
      <c r="AC12" s="56"/>
      <c r="AD12" s="94"/>
      <c r="AE12" s="57">
        <f t="shared" si="6"/>
        <v>0</v>
      </c>
      <c r="AF12" s="57"/>
      <c r="AG12" s="94"/>
      <c r="AH12" s="94"/>
      <c r="AI12" s="57"/>
      <c r="AJ12" s="57"/>
      <c r="AK12" s="94"/>
      <c r="AL12" s="94"/>
      <c r="AM12" s="57"/>
      <c r="AN12" s="57"/>
      <c r="AO12" s="94"/>
      <c r="AP12" s="94"/>
      <c r="AQ12" s="57"/>
      <c r="AR12" s="57"/>
      <c r="AS12" s="94"/>
      <c r="AT12" s="94"/>
      <c r="AU12" s="57"/>
      <c r="AV12" s="57"/>
      <c r="AW12" s="41"/>
      <c r="AX12" s="35"/>
    </row>
    <row r="13" spans="1:50" x14ac:dyDescent="0.3">
      <c r="A13" s="35"/>
      <c r="B13" s="42"/>
      <c r="C13" s="87"/>
      <c r="D13" s="87"/>
      <c r="E13" s="86" t="s">
        <v>28</v>
      </c>
      <c r="F13" s="86" t="s">
        <v>40</v>
      </c>
      <c r="G13" s="76">
        <v>231000</v>
      </c>
      <c r="H13" s="107"/>
      <c r="I13" s="77">
        <f t="shared" ref="I13:I14" si="12">ROUND(+G13*H13,2)</f>
        <v>0</v>
      </c>
      <c r="J13" s="76">
        <v>215600</v>
      </c>
      <c r="K13" s="107"/>
      <c r="L13" s="77">
        <f t="shared" ref="L13:L14" si="13">ROUND(+J13*K13,2)</f>
        <v>0</v>
      </c>
      <c r="M13" s="76">
        <v>200200</v>
      </c>
      <c r="N13" s="107"/>
      <c r="O13" s="77">
        <f t="shared" ref="O13:O14" si="14">ROUND(+M13*N13,2)</f>
        <v>0</v>
      </c>
      <c r="P13" s="76">
        <v>184800</v>
      </c>
      <c r="Q13" s="107"/>
      <c r="R13" s="77">
        <f t="shared" ref="R13:R14" si="15">ROUND(+P13*Q13,2)</f>
        <v>0</v>
      </c>
      <c r="S13" s="76">
        <v>169400</v>
      </c>
      <c r="T13" s="107"/>
      <c r="U13" s="77">
        <f t="shared" ref="U13:U14" si="16">ROUND(+S13*T13,2)</f>
        <v>0</v>
      </c>
      <c r="V13" s="41"/>
      <c r="W13" s="35"/>
      <c r="X13" s="42"/>
      <c r="Y13" s="87"/>
      <c r="Z13" s="87"/>
      <c r="AA13" s="86" t="s">
        <v>28</v>
      </c>
      <c r="AB13" s="86" t="s">
        <v>40</v>
      </c>
      <c r="AC13" s="53">
        <f t="shared" si="5"/>
        <v>231000</v>
      </c>
      <c r="AD13" s="28"/>
      <c r="AE13" s="30">
        <f t="shared" si="6"/>
        <v>0</v>
      </c>
      <c r="AF13" s="30">
        <f t="shared" ref="AF13:AF14" si="17">ROUND((+AD13-AC13)*AE13,2)</f>
        <v>0</v>
      </c>
      <c r="AG13" s="68">
        <f>+J13</f>
        <v>215600</v>
      </c>
      <c r="AH13" s="28"/>
      <c r="AI13" s="30">
        <f>+K13</f>
        <v>0</v>
      </c>
      <c r="AJ13" s="30">
        <f t="shared" ref="AJ13:AJ14" si="18">ROUND((+AH13-AG13)*AI13,2)</f>
        <v>0</v>
      </c>
      <c r="AK13" s="68">
        <f>+M13</f>
        <v>200200</v>
      </c>
      <c r="AL13" s="28"/>
      <c r="AM13" s="30">
        <f>+N13</f>
        <v>0</v>
      </c>
      <c r="AN13" s="30">
        <f t="shared" ref="AN13:AN14" si="19">ROUND((+AL13-AK13)*AM13,2)</f>
        <v>0</v>
      </c>
      <c r="AO13" s="68">
        <f>+P13</f>
        <v>184800</v>
      </c>
      <c r="AP13" s="28"/>
      <c r="AQ13" s="30">
        <f>+Q13</f>
        <v>0</v>
      </c>
      <c r="AR13" s="30">
        <f t="shared" ref="AR13:AR14" si="20">ROUND((+AP13-AO13)*AQ13,2)</f>
        <v>0</v>
      </c>
      <c r="AS13" s="68">
        <f>+S13</f>
        <v>169400</v>
      </c>
      <c r="AT13" s="28"/>
      <c r="AU13" s="30">
        <f>+T13</f>
        <v>0</v>
      </c>
      <c r="AV13" s="30">
        <f t="shared" ref="AV13:AV14" si="21">ROUND((+AT13-AS13)*AU13,2)</f>
        <v>0</v>
      </c>
      <c r="AW13" s="41"/>
      <c r="AX13" s="35"/>
    </row>
    <row r="14" spans="1:50" x14ac:dyDescent="0.3">
      <c r="A14" s="35"/>
      <c r="B14" s="42"/>
      <c r="C14" s="87"/>
      <c r="D14" s="87"/>
      <c r="E14" s="86" t="s">
        <v>30</v>
      </c>
      <c r="F14" s="86" t="s">
        <v>40</v>
      </c>
      <c r="G14" s="76">
        <v>287</v>
      </c>
      <c r="H14" s="107"/>
      <c r="I14" s="77">
        <f t="shared" si="12"/>
        <v>0</v>
      </c>
      <c r="J14" s="76">
        <v>287</v>
      </c>
      <c r="K14" s="107"/>
      <c r="L14" s="77">
        <f t="shared" si="13"/>
        <v>0</v>
      </c>
      <c r="M14" s="76">
        <v>287</v>
      </c>
      <c r="N14" s="107"/>
      <c r="O14" s="77">
        <f t="shared" si="14"/>
        <v>0</v>
      </c>
      <c r="P14" s="76">
        <v>287</v>
      </c>
      <c r="Q14" s="107"/>
      <c r="R14" s="77">
        <f t="shared" si="15"/>
        <v>0</v>
      </c>
      <c r="S14" s="76">
        <v>287</v>
      </c>
      <c r="T14" s="107"/>
      <c r="U14" s="77">
        <f t="shared" si="16"/>
        <v>0</v>
      </c>
      <c r="V14" s="41"/>
      <c r="W14" s="35"/>
      <c r="X14" s="42"/>
      <c r="Y14" s="87"/>
      <c r="Z14" s="87"/>
      <c r="AA14" s="86" t="s">
        <v>30</v>
      </c>
      <c r="AB14" s="86" t="s">
        <v>40</v>
      </c>
      <c r="AC14" s="53">
        <f t="shared" si="5"/>
        <v>287</v>
      </c>
      <c r="AD14" s="28"/>
      <c r="AE14" s="30">
        <f t="shared" si="6"/>
        <v>0</v>
      </c>
      <c r="AF14" s="30">
        <f t="shared" si="17"/>
        <v>0</v>
      </c>
      <c r="AG14" s="68">
        <f>+J14</f>
        <v>287</v>
      </c>
      <c r="AH14" s="28"/>
      <c r="AI14" s="30">
        <f>+K14</f>
        <v>0</v>
      </c>
      <c r="AJ14" s="30">
        <f t="shared" si="18"/>
        <v>0</v>
      </c>
      <c r="AK14" s="68">
        <f>+M14</f>
        <v>287</v>
      </c>
      <c r="AL14" s="28"/>
      <c r="AM14" s="30">
        <f>+N14</f>
        <v>0</v>
      </c>
      <c r="AN14" s="30">
        <f t="shared" si="19"/>
        <v>0</v>
      </c>
      <c r="AO14" s="68">
        <f>+P14</f>
        <v>287</v>
      </c>
      <c r="AP14" s="28"/>
      <c r="AQ14" s="30">
        <f>+Q14</f>
        <v>0</v>
      </c>
      <c r="AR14" s="30">
        <f t="shared" si="20"/>
        <v>0</v>
      </c>
      <c r="AS14" s="68">
        <f>+S14</f>
        <v>287</v>
      </c>
      <c r="AT14" s="28"/>
      <c r="AU14" s="30">
        <f>+T14</f>
        <v>0</v>
      </c>
      <c r="AV14" s="30">
        <f t="shared" si="21"/>
        <v>0</v>
      </c>
      <c r="AW14" s="41"/>
      <c r="AX14" s="35"/>
    </row>
    <row r="15" spans="1:50" x14ac:dyDescent="0.3">
      <c r="A15" s="35"/>
      <c r="B15" s="42"/>
      <c r="C15" s="87"/>
      <c r="D15" s="87"/>
      <c r="E15" s="86" t="s">
        <v>29</v>
      </c>
      <c r="F15" s="86" t="s">
        <v>40</v>
      </c>
      <c r="G15" s="80" t="s">
        <v>37</v>
      </c>
      <c r="H15" s="81"/>
      <c r="I15" s="81"/>
      <c r="J15" s="80" t="s">
        <v>37</v>
      </c>
      <c r="K15" s="81"/>
      <c r="L15" s="81"/>
      <c r="M15" s="80" t="s">
        <v>37</v>
      </c>
      <c r="N15" s="81"/>
      <c r="O15" s="81"/>
      <c r="P15" s="80" t="s">
        <v>37</v>
      </c>
      <c r="Q15" s="81"/>
      <c r="R15" s="81"/>
      <c r="S15" s="80" t="s">
        <v>37</v>
      </c>
      <c r="T15" s="81"/>
      <c r="U15" s="81"/>
      <c r="V15" s="41"/>
      <c r="W15" s="35"/>
      <c r="X15" s="42"/>
      <c r="Y15" s="87"/>
      <c r="Z15" s="87"/>
      <c r="AA15" s="86" t="s">
        <v>29</v>
      </c>
      <c r="AB15" s="86" t="s">
        <v>40</v>
      </c>
      <c r="AC15" s="58" t="s">
        <v>37</v>
      </c>
      <c r="AD15" s="95"/>
      <c r="AE15" s="59">
        <f t="shared" si="6"/>
        <v>0</v>
      </c>
      <c r="AF15" s="59"/>
      <c r="AG15" s="95"/>
      <c r="AH15" s="95"/>
      <c r="AI15" s="59"/>
      <c r="AJ15" s="59"/>
      <c r="AK15" s="95"/>
      <c r="AL15" s="95"/>
      <c r="AM15" s="59"/>
      <c r="AN15" s="59"/>
      <c r="AO15" s="95"/>
      <c r="AP15" s="95"/>
      <c r="AQ15" s="59"/>
      <c r="AR15" s="59"/>
      <c r="AS15" s="95"/>
      <c r="AT15" s="95"/>
      <c r="AU15" s="59"/>
      <c r="AV15" s="59"/>
      <c r="AW15" s="41"/>
      <c r="AX15" s="35"/>
    </row>
    <row r="16" spans="1:50" x14ac:dyDescent="0.3">
      <c r="A16" s="35"/>
      <c r="B16" s="42"/>
      <c r="C16" s="87"/>
      <c r="D16" s="87"/>
      <c r="E16" s="54" t="s">
        <v>31</v>
      </c>
      <c r="F16" s="86" t="s">
        <v>40</v>
      </c>
      <c r="G16" s="76">
        <v>28</v>
      </c>
      <c r="H16" s="107"/>
      <c r="I16" s="77">
        <f>ROUND(+G16*H16,2)</f>
        <v>0</v>
      </c>
      <c r="J16" s="76">
        <v>28</v>
      </c>
      <c r="K16" s="107"/>
      <c r="L16" s="77">
        <f>ROUND(+J16*K16,2)</f>
        <v>0</v>
      </c>
      <c r="M16" s="76">
        <v>28</v>
      </c>
      <c r="N16" s="107"/>
      <c r="O16" s="77">
        <f>ROUND(+M16*N16,2)</f>
        <v>0</v>
      </c>
      <c r="P16" s="76">
        <v>28</v>
      </c>
      <c r="Q16" s="107"/>
      <c r="R16" s="77">
        <f>ROUND(+P16*Q16,2)</f>
        <v>0</v>
      </c>
      <c r="S16" s="76">
        <v>28</v>
      </c>
      <c r="T16" s="107"/>
      <c r="U16" s="77">
        <f>ROUND(+S16*T16,2)</f>
        <v>0</v>
      </c>
      <c r="V16" s="41"/>
      <c r="W16" s="35"/>
      <c r="X16" s="42"/>
      <c r="Y16" s="87"/>
      <c r="Z16" s="87"/>
      <c r="AA16" s="54" t="s">
        <v>31</v>
      </c>
      <c r="AB16" s="86" t="s">
        <v>40</v>
      </c>
      <c r="AC16" s="53">
        <f t="shared" si="5"/>
        <v>28</v>
      </c>
      <c r="AD16" s="28"/>
      <c r="AE16" s="30">
        <f t="shared" si="6"/>
        <v>0</v>
      </c>
      <c r="AF16" s="30">
        <f>ROUND((+AD16-AC16)*AE16,2)</f>
        <v>0</v>
      </c>
      <c r="AG16" s="68">
        <f>+J16</f>
        <v>28</v>
      </c>
      <c r="AH16" s="28"/>
      <c r="AI16" s="30">
        <f>+K16</f>
        <v>0</v>
      </c>
      <c r="AJ16" s="30">
        <f>ROUND((+AH16-AG16)*AI16,2)</f>
        <v>0</v>
      </c>
      <c r="AK16" s="68">
        <f>+M16</f>
        <v>28</v>
      </c>
      <c r="AL16" s="28"/>
      <c r="AM16" s="30">
        <f>+N16</f>
        <v>0</v>
      </c>
      <c r="AN16" s="30">
        <f>ROUND((+AL16-AK16)*AM16,2)</f>
        <v>0</v>
      </c>
      <c r="AO16" s="68">
        <f>+P16</f>
        <v>28</v>
      </c>
      <c r="AP16" s="28"/>
      <c r="AQ16" s="30">
        <f>+Q16</f>
        <v>0</v>
      </c>
      <c r="AR16" s="30">
        <f>ROUND((+AP16-AO16)*AQ16,2)</f>
        <v>0</v>
      </c>
      <c r="AS16" s="68">
        <f>+S16</f>
        <v>28</v>
      </c>
      <c r="AT16" s="28"/>
      <c r="AU16" s="30">
        <f>+T16</f>
        <v>0</v>
      </c>
      <c r="AV16" s="30">
        <f>ROUND((+AT16-AS16)*AU16,2)</f>
        <v>0</v>
      </c>
      <c r="AW16" s="41"/>
      <c r="AX16" s="35"/>
    </row>
    <row r="17" spans="1:50" x14ac:dyDescent="0.3">
      <c r="A17" s="35"/>
      <c r="B17" s="42"/>
      <c r="C17" s="87"/>
      <c r="D17" s="193" t="s">
        <v>49</v>
      </c>
      <c r="E17" s="193"/>
      <c r="F17" s="49"/>
      <c r="G17" s="82"/>
      <c r="H17" s="83"/>
      <c r="I17" s="83"/>
      <c r="J17" s="82"/>
      <c r="K17" s="83"/>
      <c r="L17" s="83"/>
      <c r="M17" s="82"/>
      <c r="N17" s="83"/>
      <c r="O17" s="83"/>
      <c r="P17" s="82"/>
      <c r="Q17" s="83"/>
      <c r="R17" s="83"/>
      <c r="S17" s="82"/>
      <c r="T17" s="83"/>
      <c r="U17" s="83"/>
      <c r="V17" s="41"/>
      <c r="W17" s="35"/>
      <c r="X17" s="42"/>
      <c r="Y17" s="87"/>
      <c r="Z17" s="193" t="s">
        <v>33</v>
      </c>
      <c r="AA17" s="193"/>
      <c r="AB17" s="49"/>
      <c r="AC17" s="50"/>
      <c r="AD17" s="96"/>
      <c r="AE17" s="61">
        <f t="shared" si="6"/>
        <v>0</v>
      </c>
      <c r="AF17" s="61"/>
      <c r="AG17" s="96"/>
      <c r="AH17" s="96"/>
      <c r="AI17" s="61"/>
      <c r="AJ17" s="61"/>
      <c r="AK17" s="96"/>
      <c r="AL17" s="96"/>
      <c r="AM17" s="61"/>
      <c r="AN17" s="61"/>
      <c r="AO17" s="96"/>
      <c r="AP17" s="96"/>
      <c r="AQ17" s="61"/>
      <c r="AR17" s="61"/>
      <c r="AS17" s="96"/>
      <c r="AT17" s="96"/>
      <c r="AU17" s="61"/>
      <c r="AV17" s="61"/>
      <c r="AW17" s="41"/>
      <c r="AX17" s="35"/>
    </row>
    <row r="18" spans="1:50" x14ac:dyDescent="0.3">
      <c r="A18" s="35"/>
      <c r="B18" s="42"/>
      <c r="C18" s="87"/>
      <c r="D18" s="87"/>
      <c r="E18" s="86" t="s">
        <v>28</v>
      </c>
      <c r="F18" s="86" t="s">
        <v>40</v>
      </c>
      <c r="G18" s="76">
        <v>231000</v>
      </c>
      <c r="H18" s="107"/>
      <c r="I18" s="77">
        <f t="shared" ref="I18:I21" si="22">ROUND(+G18*H18,2)</f>
        <v>0</v>
      </c>
      <c r="J18" s="76">
        <v>215600</v>
      </c>
      <c r="K18" s="107"/>
      <c r="L18" s="77">
        <f t="shared" ref="L18:L21" si="23">ROUND(+J18*K18,2)</f>
        <v>0</v>
      </c>
      <c r="M18" s="76">
        <v>200200</v>
      </c>
      <c r="N18" s="107"/>
      <c r="O18" s="77">
        <f t="shared" ref="O18:O21" si="24">ROUND(+M18*N18,2)</f>
        <v>0</v>
      </c>
      <c r="P18" s="76">
        <v>184800</v>
      </c>
      <c r="Q18" s="107"/>
      <c r="R18" s="77">
        <f t="shared" ref="R18:R21" si="25">ROUND(+P18*Q18,2)</f>
        <v>0</v>
      </c>
      <c r="S18" s="76">
        <v>169400</v>
      </c>
      <c r="T18" s="107"/>
      <c r="U18" s="77">
        <f t="shared" ref="U18:U21" si="26">ROUND(+S18*T18,2)</f>
        <v>0</v>
      </c>
      <c r="V18" s="41"/>
      <c r="W18" s="35"/>
      <c r="X18" s="42"/>
      <c r="Y18" s="87"/>
      <c r="Z18" s="87"/>
      <c r="AA18" s="86" t="s">
        <v>28</v>
      </c>
      <c r="AB18" s="86" t="s">
        <v>40</v>
      </c>
      <c r="AC18" s="53">
        <f t="shared" si="5"/>
        <v>231000</v>
      </c>
      <c r="AD18" s="28"/>
      <c r="AE18" s="30">
        <f t="shared" si="6"/>
        <v>0</v>
      </c>
      <c r="AF18" s="30">
        <f t="shared" ref="AF18:AF21" si="27">ROUND((+AD18-AC18)*AE18,2)</f>
        <v>0</v>
      </c>
      <c r="AG18" s="68">
        <f>+J18</f>
        <v>215600</v>
      </c>
      <c r="AH18" s="28"/>
      <c r="AI18" s="30">
        <f>+K18</f>
        <v>0</v>
      </c>
      <c r="AJ18" s="30">
        <f t="shared" ref="AJ18:AJ21" si="28">ROUND((+AH18-AG18)*AI18,2)</f>
        <v>0</v>
      </c>
      <c r="AK18" s="68">
        <f>+M18</f>
        <v>200200</v>
      </c>
      <c r="AL18" s="28"/>
      <c r="AM18" s="30">
        <f>+N18</f>
        <v>0</v>
      </c>
      <c r="AN18" s="30">
        <f t="shared" ref="AN18:AN21" si="29">ROUND((+AL18-AK18)*AM18,2)</f>
        <v>0</v>
      </c>
      <c r="AO18" s="68">
        <f>+P18</f>
        <v>184800</v>
      </c>
      <c r="AP18" s="28"/>
      <c r="AQ18" s="30">
        <f>+Q18</f>
        <v>0</v>
      </c>
      <c r="AR18" s="30">
        <f t="shared" ref="AR18:AR21" si="30">ROUND((+AP18-AO18)*AQ18,2)</f>
        <v>0</v>
      </c>
      <c r="AS18" s="68">
        <f>+S18</f>
        <v>169400</v>
      </c>
      <c r="AT18" s="28"/>
      <c r="AU18" s="30">
        <f>+T18</f>
        <v>0</v>
      </c>
      <c r="AV18" s="30">
        <f t="shared" ref="AV18:AV21" si="31">ROUND((+AT18-AS18)*AU18,2)</f>
        <v>0</v>
      </c>
      <c r="AW18" s="41"/>
      <c r="AX18" s="35"/>
    </row>
    <row r="19" spans="1:50" x14ac:dyDescent="0.3">
      <c r="A19" s="35"/>
      <c r="B19" s="42"/>
      <c r="C19" s="87"/>
      <c r="D19" s="87"/>
      <c r="E19" s="86" t="s">
        <v>30</v>
      </c>
      <c r="F19" s="86" t="s">
        <v>40</v>
      </c>
      <c r="G19" s="76">
        <v>328</v>
      </c>
      <c r="H19" s="107"/>
      <c r="I19" s="77">
        <f t="shared" si="22"/>
        <v>0</v>
      </c>
      <c r="J19" s="76">
        <v>328</v>
      </c>
      <c r="K19" s="107"/>
      <c r="L19" s="77">
        <f t="shared" si="23"/>
        <v>0</v>
      </c>
      <c r="M19" s="76">
        <v>328</v>
      </c>
      <c r="N19" s="107"/>
      <c r="O19" s="77">
        <f t="shared" si="24"/>
        <v>0</v>
      </c>
      <c r="P19" s="76">
        <v>328</v>
      </c>
      <c r="Q19" s="107"/>
      <c r="R19" s="77">
        <f t="shared" si="25"/>
        <v>0</v>
      </c>
      <c r="S19" s="76">
        <v>328</v>
      </c>
      <c r="T19" s="107"/>
      <c r="U19" s="77">
        <f t="shared" si="26"/>
        <v>0</v>
      </c>
      <c r="V19" s="41"/>
      <c r="W19" s="35"/>
      <c r="X19" s="42"/>
      <c r="Y19" s="87"/>
      <c r="Z19" s="87"/>
      <c r="AA19" s="86" t="s">
        <v>30</v>
      </c>
      <c r="AB19" s="86" t="s">
        <v>40</v>
      </c>
      <c r="AC19" s="53">
        <f t="shared" si="5"/>
        <v>328</v>
      </c>
      <c r="AD19" s="28"/>
      <c r="AE19" s="30">
        <f t="shared" si="6"/>
        <v>0</v>
      </c>
      <c r="AF19" s="30">
        <f t="shared" si="27"/>
        <v>0</v>
      </c>
      <c r="AG19" s="68">
        <f>+J19</f>
        <v>328</v>
      </c>
      <c r="AH19" s="28"/>
      <c r="AI19" s="30">
        <f>+K19</f>
        <v>0</v>
      </c>
      <c r="AJ19" s="30">
        <f t="shared" si="28"/>
        <v>0</v>
      </c>
      <c r="AK19" s="68">
        <f>+M19</f>
        <v>328</v>
      </c>
      <c r="AL19" s="28"/>
      <c r="AM19" s="30">
        <f>+N19</f>
        <v>0</v>
      </c>
      <c r="AN19" s="30">
        <f t="shared" si="29"/>
        <v>0</v>
      </c>
      <c r="AO19" s="68">
        <f>+P19</f>
        <v>328</v>
      </c>
      <c r="AP19" s="28"/>
      <c r="AQ19" s="30">
        <f>+Q19</f>
        <v>0</v>
      </c>
      <c r="AR19" s="30">
        <f t="shared" si="30"/>
        <v>0</v>
      </c>
      <c r="AS19" s="68">
        <f>+S19</f>
        <v>328</v>
      </c>
      <c r="AT19" s="28"/>
      <c r="AU19" s="30">
        <f>+T19</f>
        <v>0</v>
      </c>
      <c r="AV19" s="30">
        <f t="shared" si="31"/>
        <v>0</v>
      </c>
      <c r="AW19" s="41"/>
      <c r="AX19" s="35"/>
    </row>
    <row r="20" spans="1:50" x14ac:dyDescent="0.3">
      <c r="A20" s="35"/>
      <c r="B20" s="42"/>
      <c r="C20" s="87"/>
      <c r="D20" s="87"/>
      <c r="E20" s="86" t="s">
        <v>29</v>
      </c>
      <c r="F20" s="86" t="s">
        <v>40</v>
      </c>
      <c r="G20" s="76">
        <v>2714</v>
      </c>
      <c r="H20" s="107"/>
      <c r="I20" s="77">
        <f t="shared" si="22"/>
        <v>0</v>
      </c>
      <c r="J20" s="76">
        <v>2714</v>
      </c>
      <c r="K20" s="107"/>
      <c r="L20" s="77">
        <f t="shared" si="23"/>
        <v>0</v>
      </c>
      <c r="M20" s="76">
        <v>2714</v>
      </c>
      <c r="N20" s="107"/>
      <c r="O20" s="77">
        <f t="shared" si="24"/>
        <v>0</v>
      </c>
      <c r="P20" s="76">
        <v>2714</v>
      </c>
      <c r="Q20" s="107"/>
      <c r="R20" s="77">
        <f t="shared" si="25"/>
        <v>0</v>
      </c>
      <c r="S20" s="76">
        <v>2714</v>
      </c>
      <c r="T20" s="107"/>
      <c r="U20" s="77">
        <f t="shared" si="26"/>
        <v>0</v>
      </c>
      <c r="V20" s="41"/>
      <c r="W20" s="35"/>
      <c r="X20" s="42"/>
      <c r="Y20" s="87"/>
      <c r="Z20" s="87"/>
      <c r="AA20" s="86" t="s">
        <v>29</v>
      </c>
      <c r="AB20" s="86" t="s">
        <v>40</v>
      </c>
      <c r="AC20" s="53">
        <f t="shared" si="5"/>
        <v>2714</v>
      </c>
      <c r="AD20" s="28"/>
      <c r="AE20" s="30">
        <f t="shared" si="6"/>
        <v>0</v>
      </c>
      <c r="AF20" s="30">
        <f t="shared" si="27"/>
        <v>0</v>
      </c>
      <c r="AG20" s="68">
        <f>+J20</f>
        <v>2714</v>
      </c>
      <c r="AH20" s="28"/>
      <c r="AI20" s="30">
        <f>+K20</f>
        <v>0</v>
      </c>
      <c r="AJ20" s="30">
        <f t="shared" si="28"/>
        <v>0</v>
      </c>
      <c r="AK20" s="68">
        <f>+M20</f>
        <v>2714</v>
      </c>
      <c r="AL20" s="28"/>
      <c r="AM20" s="30">
        <f>+N20</f>
        <v>0</v>
      </c>
      <c r="AN20" s="30">
        <f t="shared" si="29"/>
        <v>0</v>
      </c>
      <c r="AO20" s="68">
        <f>+P20</f>
        <v>2714</v>
      </c>
      <c r="AP20" s="28"/>
      <c r="AQ20" s="30">
        <f>+Q20</f>
        <v>0</v>
      </c>
      <c r="AR20" s="30">
        <f t="shared" si="30"/>
        <v>0</v>
      </c>
      <c r="AS20" s="68">
        <f>+S20</f>
        <v>2714</v>
      </c>
      <c r="AT20" s="28"/>
      <c r="AU20" s="30">
        <f>+T20</f>
        <v>0</v>
      </c>
      <c r="AV20" s="30">
        <f t="shared" si="31"/>
        <v>0</v>
      </c>
      <c r="AW20" s="41"/>
      <c r="AX20" s="35"/>
    </row>
    <row r="21" spans="1:50" x14ac:dyDescent="0.3">
      <c r="A21" s="35"/>
      <c r="B21" s="42"/>
      <c r="C21" s="87"/>
      <c r="D21" s="87"/>
      <c r="E21" s="86" t="s">
        <v>31</v>
      </c>
      <c r="F21" s="86" t="s">
        <v>40</v>
      </c>
      <c r="G21" s="76">
        <v>28</v>
      </c>
      <c r="H21" s="107"/>
      <c r="I21" s="77">
        <f t="shared" si="22"/>
        <v>0</v>
      </c>
      <c r="J21" s="76">
        <v>28</v>
      </c>
      <c r="K21" s="107"/>
      <c r="L21" s="77">
        <f t="shared" si="23"/>
        <v>0</v>
      </c>
      <c r="M21" s="76">
        <v>28</v>
      </c>
      <c r="N21" s="107"/>
      <c r="O21" s="77">
        <f t="shared" si="24"/>
        <v>0</v>
      </c>
      <c r="P21" s="76">
        <v>28</v>
      </c>
      <c r="Q21" s="107"/>
      <c r="R21" s="77">
        <f t="shared" si="25"/>
        <v>0</v>
      </c>
      <c r="S21" s="76">
        <v>28</v>
      </c>
      <c r="T21" s="107"/>
      <c r="U21" s="77">
        <f t="shared" si="26"/>
        <v>0</v>
      </c>
      <c r="V21" s="41"/>
      <c r="W21" s="35"/>
      <c r="X21" s="42"/>
      <c r="Y21" s="87"/>
      <c r="Z21" s="87"/>
      <c r="AA21" s="86" t="s">
        <v>31</v>
      </c>
      <c r="AB21" s="86" t="s">
        <v>40</v>
      </c>
      <c r="AC21" s="53">
        <f t="shared" si="5"/>
        <v>28</v>
      </c>
      <c r="AD21" s="28"/>
      <c r="AE21" s="30">
        <f t="shared" si="6"/>
        <v>0</v>
      </c>
      <c r="AF21" s="30">
        <f t="shared" si="27"/>
        <v>0</v>
      </c>
      <c r="AG21" s="68">
        <f>+J21</f>
        <v>28</v>
      </c>
      <c r="AH21" s="28"/>
      <c r="AI21" s="30">
        <f>+K21</f>
        <v>0</v>
      </c>
      <c r="AJ21" s="30">
        <f t="shared" si="28"/>
        <v>0</v>
      </c>
      <c r="AK21" s="68">
        <f>+M21</f>
        <v>28</v>
      </c>
      <c r="AL21" s="28"/>
      <c r="AM21" s="30">
        <f>+N21</f>
        <v>0</v>
      </c>
      <c r="AN21" s="30">
        <f t="shared" si="29"/>
        <v>0</v>
      </c>
      <c r="AO21" s="68">
        <f>+P21</f>
        <v>28</v>
      </c>
      <c r="AP21" s="28"/>
      <c r="AQ21" s="30">
        <f>+Q21</f>
        <v>0</v>
      </c>
      <c r="AR21" s="30">
        <f t="shared" si="30"/>
        <v>0</v>
      </c>
      <c r="AS21" s="68">
        <f>+S21</f>
        <v>28</v>
      </c>
      <c r="AT21" s="28"/>
      <c r="AU21" s="30">
        <f>+T21</f>
        <v>0</v>
      </c>
      <c r="AV21" s="30">
        <f t="shared" si="31"/>
        <v>0</v>
      </c>
      <c r="AW21" s="41"/>
      <c r="AX21" s="35"/>
    </row>
    <row r="22" spans="1:50" x14ac:dyDescent="0.3">
      <c r="A22" s="35"/>
      <c r="B22" s="42"/>
      <c r="C22" s="87"/>
      <c r="D22" s="87"/>
      <c r="E22" s="87"/>
      <c r="F22" s="87"/>
      <c r="G22" s="43"/>
      <c r="H22" s="62"/>
      <c r="I22" s="62"/>
      <c r="J22" s="62"/>
      <c r="K22" s="62"/>
      <c r="L22" s="62"/>
      <c r="M22" s="62"/>
      <c r="N22" s="62"/>
      <c r="O22" s="62"/>
      <c r="P22" s="62"/>
      <c r="Q22" s="62"/>
      <c r="R22" s="62"/>
      <c r="S22" s="62"/>
      <c r="T22" s="62"/>
      <c r="U22" s="62"/>
      <c r="V22" s="41"/>
      <c r="W22" s="35"/>
      <c r="X22" s="42"/>
      <c r="Y22" s="87"/>
      <c r="Z22" s="87"/>
      <c r="AA22" s="87"/>
      <c r="AB22" s="87"/>
      <c r="AC22" s="43"/>
      <c r="AD22" s="87"/>
      <c r="AE22" s="87"/>
      <c r="AF22" s="87"/>
      <c r="AG22" s="103"/>
      <c r="AH22" s="87"/>
      <c r="AI22" s="87"/>
      <c r="AJ22" s="87"/>
      <c r="AK22" s="87"/>
      <c r="AL22" s="87"/>
      <c r="AM22" s="87"/>
      <c r="AN22" s="87"/>
      <c r="AO22" s="87"/>
      <c r="AP22" s="87"/>
      <c r="AQ22" s="87"/>
      <c r="AR22" s="87"/>
      <c r="AS22" s="87"/>
      <c r="AT22" s="87"/>
      <c r="AU22" s="87"/>
      <c r="AV22" s="87"/>
      <c r="AW22" s="41"/>
      <c r="AX22" s="35"/>
    </row>
    <row r="23" spans="1:50" x14ac:dyDescent="0.3">
      <c r="A23" s="35"/>
      <c r="B23" s="42"/>
      <c r="C23" s="87"/>
      <c r="D23" s="87"/>
      <c r="E23" s="192" t="s">
        <v>41</v>
      </c>
      <c r="F23" s="192"/>
      <c r="G23" s="192"/>
      <c r="H23" s="62"/>
      <c r="I23" s="30">
        <f>SUM(I8:I22)</f>
        <v>0</v>
      </c>
      <c r="J23" s="87"/>
      <c r="K23" s="62"/>
      <c r="L23" s="30">
        <f>SUM(L8:L22)</f>
        <v>0</v>
      </c>
      <c r="M23" s="87"/>
      <c r="N23" s="62"/>
      <c r="O23" s="30">
        <f>SUM(O8:O22)</f>
        <v>0</v>
      </c>
      <c r="P23" s="87"/>
      <c r="Q23" s="62"/>
      <c r="R23" s="30">
        <f>SUM(R8:R22)</f>
        <v>0</v>
      </c>
      <c r="S23" s="87"/>
      <c r="T23" s="62"/>
      <c r="U23" s="30">
        <f>SUM(U8:U22)</f>
        <v>0</v>
      </c>
      <c r="V23" s="41"/>
      <c r="W23" s="35"/>
      <c r="X23" s="42"/>
      <c r="Y23" s="87"/>
      <c r="Z23" s="87"/>
      <c r="AA23" s="192" t="s">
        <v>42</v>
      </c>
      <c r="AB23" s="192"/>
      <c r="AC23" s="192"/>
      <c r="AD23" s="87"/>
      <c r="AE23" s="87"/>
      <c r="AF23" s="30">
        <f>SUM(AF8:AF22)</f>
        <v>0</v>
      </c>
      <c r="AG23" s="103"/>
      <c r="AH23" s="62"/>
      <c r="AI23" s="62"/>
      <c r="AJ23" s="30">
        <f>SUM(AJ8:AJ22)</f>
        <v>0</v>
      </c>
      <c r="AK23" s="87"/>
      <c r="AL23" s="62"/>
      <c r="AM23" s="62"/>
      <c r="AN23" s="30">
        <f>SUM(AN8:AN22)</f>
        <v>0</v>
      </c>
      <c r="AO23" s="87"/>
      <c r="AP23" s="62"/>
      <c r="AQ23" s="62"/>
      <c r="AR23" s="30">
        <f>SUM(AR8:AR22)</f>
        <v>0</v>
      </c>
      <c r="AS23" s="87"/>
      <c r="AT23" s="62"/>
      <c r="AU23" s="62"/>
      <c r="AV23" s="30">
        <f>SUM(AV8:AV22)</f>
        <v>0</v>
      </c>
      <c r="AW23" s="41"/>
      <c r="AX23" s="35"/>
    </row>
    <row r="24" spans="1:50" x14ac:dyDescent="0.3">
      <c r="A24" s="35"/>
      <c r="B24" s="42"/>
      <c r="C24" s="87"/>
      <c r="D24" s="87"/>
      <c r="E24" s="87"/>
      <c r="F24" s="87"/>
      <c r="G24" s="43"/>
      <c r="H24" s="87"/>
      <c r="I24" s="87"/>
      <c r="J24" s="87"/>
      <c r="K24" s="87"/>
      <c r="L24" s="87"/>
      <c r="M24" s="87"/>
      <c r="N24" s="87"/>
      <c r="O24" s="87"/>
      <c r="P24" s="87"/>
      <c r="Q24" s="87"/>
      <c r="R24" s="87"/>
      <c r="S24" s="87"/>
      <c r="T24" s="87"/>
      <c r="U24" s="87"/>
      <c r="V24" s="41"/>
      <c r="W24" s="35"/>
      <c r="X24" s="42"/>
      <c r="Y24" s="87"/>
      <c r="Z24" s="87"/>
      <c r="AA24" s="87"/>
      <c r="AB24" s="87"/>
      <c r="AC24" s="87"/>
      <c r="AD24" s="87"/>
      <c r="AE24" s="87"/>
      <c r="AF24" s="87"/>
      <c r="AG24" s="103"/>
      <c r="AH24" s="87"/>
      <c r="AI24" s="87"/>
      <c r="AJ24" s="87"/>
      <c r="AK24" s="87"/>
      <c r="AL24" s="87"/>
      <c r="AM24" s="87"/>
      <c r="AN24" s="87"/>
      <c r="AO24" s="87"/>
      <c r="AP24" s="87"/>
      <c r="AQ24" s="87"/>
      <c r="AR24" s="87"/>
      <c r="AS24" s="87"/>
      <c r="AT24" s="87"/>
      <c r="AU24" s="87"/>
      <c r="AV24" s="87"/>
      <c r="AW24" s="41"/>
      <c r="AX24" s="35"/>
    </row>
    <row r="25" spans="1:50" x14ac:dyDescent="0.3">
      <c r="A25" s="35"/>
      <c r="B25" s="42"/>
      <c r="C25" s="87"/>
      <c r="D25" s="87"/>
      <c r="E25" s="87"/>
      <c r="F25" s="87"/>
      <c r="G25" s="43"/>
      <c r="H25" s="87"/>
      <c r="I25" s="87"/>
      <c r="J25" s="87"/>
      <c r="K25" s="87"/>
      <c r="L25" s="87"/>
      <c r="M25" s="87"/>
      <c r="N25" s="87"/>
      <c r="O25" s="87"/>
      <c r="P25" s="87"/>
      <c r="Q25" s="87"/>
      <c r="R25" s="87"/>
      <c r="S25" s="87"/>
      <c r="T25" s="87"/>
      <c r="U25" s="87"/>
      <c r="V25" s="41"/>
      <c r="W25" s="35"/>
      <c r="X25" s="42"/>
      <c r="Y25" s="87"/>
      <c r="Z25" s="87"/>
      <c r="AA25" s="87"/>
      <c r="AB25" s="87"/>
      <c r="AC25" s="87"/>
      <c r="AD25" s="87"/>
      <c r="AE25" s="87"/>
      <c r="AF25" s="87"/>
      <c r="AG25" s="103"/>
      <c r="AH25" s="87"/>
      <c r="AI25" s="87"/>
      <c r="AJ25" s="87"/>
      <c r="AK25" s="87"/>
      <c r="AL25" s="87"/>
      <c r="AM25" s="87"/>
      <c r="AN25" s="87"/>
      <c r="AO25" s="87"/>
      <c r="AP25" s="87"/>
      <c r="AQ25" s="87"/>
      <c r="AR25" s="87"/>
      <c r="AS25" s="87"/>
      <c r="AT25" s="87"/>
      <c r="AU25" s="87"/>
      <c r="AV25" s="87"/>
      <c r="AW25" s="41"/>
      <c r="AX25" s="35"/>
    </row>
    <row r="26" spans="1:50" x14ac:dyDescent="0.3">
      <c r="A26" s="35"/>
      <c r="B26" s="42"/>
      <c r="C26" s="87"/>
      <c r="D26" s="87"/>
      <c r="E26" s="87"/>
      <c r="F26" s="87"/>
      <c r="G26" s="87"/>
      <c r="H26" s="87"/>
      <c r="I26" s="87"/>
      <c r="J26" s="87"/>
      <c r="K26" s="87"/>
      <c r="L26" s="87"/>
      <c r="M26" s="87"/>
      <c r="N26" s="87"/>
      <c r="O26" s="87"/>
      <c r="P26" s="87"/>
      <c r="Q26" s="87"/>
      <c r="R26" s="87"/>
      <c r="S26" s="87"/>
      <c r="T26" s="87"/>
      <c r="U26" s="87"/>
      <c r="V26" s="41"/>
      <c r="W26" s="35"/>
      <c r="X26" s="42"/>
      <c r="Y26" s="87"/>
      <c r="Z26" s="87"/>
      <c r="AA26" s="87"/>
      <c r="AB26" s="87"/>
      <c r="AC26" s="87"/>
      <c r="AD26" s="87"/>
      <c r="AE26" s="87"/>
      <c r="AF26" s="87"/>
      <c r="AG26" s="103"/>
      <c r="AH26" s="87"/>
      <c r="AI26" s="87"/>
      <c r="AJ26" s="87"/>
      <c r="AK26" s="87"/>
      <c r="AL26" s="87"/>
      <c r="AM26" s="87"/>
      <c r="AN26" s="87"/>
      <c r="AO26" s="87"/>
      <c r="AP26" s="87"/>
      <c r="AQ26" s="87"/>
      <c r="AR26" s="87"/>
      <c r="AS26" s="87"/>
      <c r="AT26" s="87"/>
      <c r="AU26" s="87"/>
      <c r="AV26" s="87"/>
      <c r="AW26" s="41"/>
      <c r="AX26" s="35"/>
    </row>
    <row r="27" spans="1:50" x14ac:dyDescent="0.3">
      <c r="A27" s="35"/>
      <c r="B27" s="42"/>
      <c r="C27" s="191" t="s">
        <v>51</v>
      </c>
      <c r="D27" s="191"/>
      <c r="E27" s="87"/>
      <c r="F27" s="87"/>
      <c r="G27" s="43"/>
      <c r="H27" s="87"/>
      <c r="I27" s="87"/>
      <c r="J27" s="87"/>
      <c r="K27" s="87"/>
      <c r="L27" s="87"/>
      <c r="M27" s="87"/>
      <c r="N27" s="87"/>
      <c r="O27" s="87"/>
      <c r="P27" s="87"/>
      <c r="Q27" s="87"/>
      <c r="R27" s="87"/>
      <c r="S27" s="87"/>
      <c r="T27" s="87"/>
      <c r="U27" s="87"/>
      <c r="V27" s="41"/>
      <c r="W27" s="35"/>
      <c r="X27" s="42"/>
      <c r="Y27" s="87"/>
      <c r="Z27" s="88" t="s">
        <v>51</v>
      </c>
      <c r="AA27" s="88"/>
      <c r="AB27" s="87"/>
      <c r="AC27" s="87"/>
      <c r="AD27" s="87"/>
      <c r="AE27" s="87"/>
      <c r="AF27" s="87"/>
      <c r="AG27" s="87"/>
      <c r="AH27" s="87"/>
      <c r="AI27" s="87"/>
      <c r="AJ27" s="87"/>
      <c r="AK27" s="87"/>
      <c r="AL27" s="87"/>
      <c r="AM27" s="87"/>
      <c r="AN27" s="87"/>
      <c r="AO27" s="87"/>
      <c r="AP27" s="87"/>
      <c r="AQ27" s="87"/>
      <c r="AR27" s="87"/>
      <c r="AS27" s="87"/>
      <c r="AT27" s="87"/>
      <c r="AU27" s="87"/>
      <c r="AV27" s="87"/>
      <c r="AW27" s="41"/>
      <c r="AX27" s="35"/>
    </row>
    <row r="28" spans="1:50" ht="31.2" customHeight="1" x14ac:dyDescent="0.3">
      <c r="A28" s="35"/>
      <c r="B28" s="42"/>
      <c r="C28" s="63" t="s">
        <v>53</v>
      </c>
      <c r="D28" s="190" t="s">
        <v>66</v>
      </c>
      <c r="E28" s="190"/>
      <c r="F28" s="190"/>
      <c r="G28" s="190"/>
      <c r="H28" s="190"/>
      <c r="I28" s="190"/>
      <c r="J28" s="190"/>
      <c r="K28" s="190"/>
      <c r="L28" s="190"/>
      <c r="M28" s="190"/>
      <c r="N28" s="190"/>
      <c r="O28" s="190"/>
      <c r="P28" s="190"/>
      <c r="Q28" s="190"/>
      <c r="R28" s="87"/>
      <c r="S28" s="87"/>
      <c r="T28" s="87"/>
      <c r="U28" s="87"/>
      <c r="V28" s="41"/>
      <c r="W28" s="35"/>
      <c r="X28" s="42"/>
      <c r="Y28" s="87"/>
      <c r="Z28" s="64" t="s">
        <v>53</v>
      </c>
      <c r="AA28" s="188" t="s">
        <v>56</v>
      </c>
      <c r="AB28" s="188"/>
      <c r="AC28" s="188"/>
      <c r="AD28" s="188"/>
      <c r="AE28" s="188"/>
      <c r="AF28" s="188"/>
      <c r="AG28" s="188"/>
      <c r="AH28" s="188"/>
      <c r="AI28" s="188"/>
      <c r="AJ28" s="188"/>
      <c r="AK28" s="188"/>
      <c r="AL28" s="188"/>
      <c r="AM28" s="188"/>
      <c r="AN28" s="188"/>
      <c r="AO28" s="188"/>
      <c r="AP28" s="188"/>
      <c r="AQ28" s="188"/>
      <c r="AR28" s="188"/>
      <c r="AS28" s="87"/>
      <c r="AT28" s="87"/>
      <c r="AU28" s="87"/>
      <c r="AV28" s="87"/>
      <c r="AW28" s="41"/>
      <c r="AX28" s="35"/>
    </row>
    <row r="29" spans="1:50" x14ac:dyDescent="0.3">
      <c r="A29" s="35"/>
      <c r="B29" s="42"/>
      <c r="C29" s="64" t="s">
        <v>54</v>
      </c>
      <c r="D29" s="191" t="s">
        <v>143</v>
      </c>
      <c r="E29" s="191"/>
      <c r="F29" s="191"/>
      <c r="G29" s="191"/>
      <c r="H29" s="191"/>
      <c r="I29" s="191"/>
      <c r="J29" s="191"/>
      <c r="K29" s="191"/>
      <c r="L29" s="191"/>
      <c r="M29" s="191"/>
      <c r="N29" s="191"/>
      <c r="O29" s="191"/>
      <c r="P29" s="191"/>
      <c r="Q29" s="191"/>
      <c r="R29" s="87"/>
      <c r="S29" s="87"/>
      <c r="T29" s="87"/>
      <c r="U29" s="87"/>
      <c r="V29" s="41"/>
      <c r="W29" s="35"/>
      <c r="X29" s="42"/>
      <c r="Y29" s="87"/>
      <c r="Z29" s="64" t="s">
        <v>54</v>
      </c>
      <c r="AA29" s="188" t="s">
        <v>57</v>
      </c>
      <c r="AB29" s="188"/>
      <c r="AC29" s="188"/>
      <c r="AD29" s="188"/>
      <c r="AE29" s="188"/>
      <c r="AF29" s="188"/>
      <c r="AG29" s="188"/>
      <c r="AH29" s="188"/>
      <c r="AI29" s="188"/>
      <c r="AJ29" s="188"/>
      <c r="AK29" s="188"/>
      <c r="AL29" s="188"/>
      <c r="AM29" s="188"/>
      <c r="AN29" s="188"/>
      <c r="AO29" s="188"/>
      <c r="AP29" s="188"/>
      <c r="AQ29" s="188"/>
      <c r="AR29" s="188"/>
      <c r="AS29" s="87"/>
      <c r="AT29" s="87"/>
      <c r="AU29" s="87"/>
      <c r="AV29" s="87"/>
      <c r="AW29" s="41"/>
      <c r="AX29" s="35"/>
    </row>
    <row r="30" spans="1:50" x14ac:dyDescent="0.3">
      <c r="A30" s="35"/>
      <c r="B30" s="42"/>
      <c r="C30" s="64" t="s">
        <v>55</v>
      </c>
      <c r="D30" s="191" t="s">
        <v>52</v>
      </c>
      <c r="E30" s="191"/>
      <c r="F30" s="191"/>
      <c r="G30" s="191"/>
      <c r="H30" s="191"/>
      <c r="I30" s="191"/>
      <c r="J30" s="191"/>
      <c r="K30" s="191"/>
      <c r="L30" s="191"/>
      <c r="M30" s="191"/>
      <c r="N30" s="191"/>
      <c r="O30" s="191"/>
      <c r="P30" s="191"/>
      <c r="Q30" s="191"/>
      <c r="R30" s="87"/>
      <c r="S30" s="87"/>
      <c r="T30" s="87"/>
      <c r="U30" s="87"/>
      <c r="V30" s="41"/>
      <c r="W30" s="35"/>
      <c r="X30" s="42"/>
      <c r="Y30" s="87"/>
      <c r="Z30" s="87"/>
      <c r="AA30" s="87"/>
      <c r="AB30" s="87"/>
      <c r="AC30" s="87"/>
      <c r="AD30" s="87"/>
      <c r="AE30" s="87"/>
      <c r="AF30" s="87"/>
      <c r="AG30" s="103"/>
      <c r="AH30" s="87"/>
      <c r="AI30" s="87"/>
      <c r="AJ30" s="87"/>
      <c r="AK30" s="87"/>
      <c r="AL30" s="87"/>
      <c r="AM30" s="87"/>
      <c r="AN30" s="87"/>
      <c r="AO30" s="87"/>
      <c r="AP30" s="87"/>
      <c r="AQ30" s="87"/>
      <c r="AR30" s="87"/>
      <c r="AS30" s="87"/>
      <c r="AT30" s="87"/>
      <c r="AU30" s="87"/>
      <c r="AV30" s="87"/>
      <c r="AW30" s="41"/>
      <c r="AX30" s="35"/>
    </row>
    <row r="31" spans="1:50" hidden="1" x14ac:dyDescent="0.3">
      <c r="A31" s="35"/>
      <c r="B31" s="42"/>
      <c r="C31" s="87"/>
      <c r="D31" s="87"/>
      <c r="E31" s="87"/>
      <c r="F31" s="87"/>
      <c r="G31" s="87"/>
      <c r="H31" s="87"/>
      <c r="I31" s="87"/>
      <c r="J31" s="87"/>
      <c r="K31" s="87"/>
      <c r="L31" s="87"/>
      <c r="M31" s="87"/>
      <c r="N31" s="87"/>
      <c r="O31" s="87"/>
      <c r="P31" s="87"/>
      <c r="Q31" s="87"/>
      <c r="R31" s="87"/>
      <c r="S31" s="87"/>
      <c r="T31" s="87"/>
      <c r="U31" s="87"/>
      <c r="V31" s="41"/>
      <c r="W31" s="35"/>
      <c r="X31" s="42"/>
      <c r="Y31" s="87"/>
      <c r="Z31" s="87"/>
      <c r="AA31" s="87"/>
      <c r="AB31" s="87"/>
      <c r="AC31" s="87"/>
      <c r="AD31" s="87"/>
      <c r="AE31" s="87"/>
      <c r="AF31" s="87"/>
      <c r="AG31" s="103"/>
      <c r="AH31" s="87"/>
      <c r="AI31" s="87"/>
      <c r="AJ31" s="87"/>
      <c r="AK31" s="87"/>
      <c r="AL31" s="87"/>
      <c r="AM31" s="87"/>
      <c r="AN31" s="87"/>
      <c r="AO31" s="87"/>
      <c r="AP31" s="87"/>
      <c r="AQ31" s="103"/>
      <c r="AR31" s="87"/>
      <c r="AS31" s="87"/>
      <c r="AT31" s="87"/>
      <c r="AU31" s="87"/>
      <c r="AV31" s="87"/>
      <c r="AW31" s="41"/>
      <c r="AX31" s="35"/>
    </row>
    <row r="32" spans="1:50" hidden="1" x14ac:dyDescent="0.3">
      <c r="A32" s="35"/>
      <c r="B32" s="42"/>
      <c r="C32" s="87"/>
      <c r="D32" s="87"/>
      <c r="E32" s="87"/>
      <c r="F32" s="87"/>
      <c r="G32" s="87"/>
      <c r="H32" s="87"/>
      <c r="I32" s="87"/>
      <c r="J32" s="87"/>
      <c r="K32" s="87"/>
      <c r="L32" s="87"/>
      <c r="M32" s="87"/>
      <c r="N32" s="87"/>
      <c r="O32" s="87"/>
      <c r="P32" s="87"/>
      <c r="Q32" s="87"/>
      <c r="R32" s="87"/>
      <c r="S32" s="87"/>
      <c r="T32" s="87"/>
      <c r="U32" s="87"/>
      <c r="V32" s="41"/>
      <c r="W32" s="35"/>
      <c r="X32" s="42"/>
      <c r="Y32" s="87"/>
      <c r="Z32" s="87"/>
      <c r="AA32" s="87"/>
      <c r="AB32" s="87"/>
      <c r="AC32" s="87"/>
      <c r="AD32" s="87"/>
      <c r="AE32" s="87"/>
      <c r="AF32" s="87"/>
      <c r="AG32" s="103"/>
      <c r="AH32" s="87"/>
      <c r="AI32" s="87"/>
      <c r="AJ32" s="87"/>
      <c r="AK32" s="87"/>
      <c r="AL32" s="87"/>
      <c r="AM32" s="87"/>
      <c r="AN32" s="87"/>
      <c r="AO32" s="87"/>
      <c r="AP32" s="87"/>
      <c r="AQ32" s="87"/>
      <c r="AR32" s="87"/>
      <c r="AS32" s="87"/>
      <c r="AT32" s="87"/>
      <c r="AU32" s="87"/>
      <c r="AV32" s="87"/>
      <c r="AW32" s="41"/>
      <c r="AX32" s="35"/>
    </row>
    <row r="33" spans="1:50" hidden="1" x14ac:dyDescent="0.3">
      <c r="A33" s="35"/>
      <c r="B33" s="42"/>
      <c r="C33" s="87"/>
      <c r="D33" s="87"/>
      <c r="E33" s="87"/>
      <c r="F33" s="87"/>
      <c r="G33" s="87"/>
      <c r="H33" s="87"/>
      <c r="I33" s="87"/>
      <c r="J33" s="87"/>
      <c r="K33" s="87"/>
      <c r="L33" s="87"/>
      <c r="M33" s="87"/>
      <c r="N33" s="87"/>
      <c r="O33" s="87"/>
      <c r="P33" s="87"/>
      <c r="Q33" s="87"/>
      <c r="R33" s="87"/>
      <c r="S33" s="87"/>
      <c r="T33" s="87"/>
      <c r="U33" s="87"/>
      <c r="V33" s="41"/>
      <c r="W33" s="35"/>
      <c r="X33" s="42"/>
      <c r="Y33" s="87"/>
      <c r="Z33" s="87"/>
      <c r="AA33" s="87"/>
      <c r="AB33" s="87"/>
      <c r="AC33" s="87"/>
      <c r="AD33" s="87"/>
      <c r="AE33" s="87"/>
      <c r="AF33" s="87"/>
      <c r="AG33" s="103"/>
      <c r="AH33" s="87"/>
      <c r="AI33" s="87"/>
      <c r="AJ33" s="87"/>
      <c r="AK33" s="87"/>
      <c r="AL33" s="87"/>
      <c r="AM33" s="87"/>
      <c r="AN33" s="87"/>
      <c r="AO33" s="87"/>
      <c r="AP33" s="87"/>
      <c r="AQ33" s="87"/>
      <c r="AR33" s="87"/>
      <c r="AS33" s="87"/>
      <c r="AT33" s="87"/>
      <c r="AU33" s="87"/>
      <c r="AV33" s="87"/>
      <c r="AW33" s="41"/>
      <c r="AX33" s="35"/>
    </row>
    <row r="34" spans="1:50" x14ac:dyDescent="0.3">
      <c r="A34" s="35"/>
      <c r="B34" s="65"/>
      <c r="C34" s="66"/>
      <c r="D34" s="66"/>
      <c r="E34" s="66"/>
      <c r="F34" s="66"/>
      <c r="G34" s="66"/>
      <c r="H34" s="66"/>
      <c r="I34" s="66"/>
      <c r="J34" s="66"/>
      <c r="K34" s="66"/>
      <c r="L34" s="66"/>
      <c r="M34" s="66"/>
      <c r="N34" s="66"/>
      <c r="O34" s="66"/>
      <c r="P34" s="66"/>
      <c r="Q34" s="66"/>
      <c r="R34" s="66"/>
      <c r="S34" s="66"/>
      <c r="T34" s="66"/>
      <c r="U34" s="66"/>
      <c r="V34" s="67"/>
      <c r="W34" s="35"/>
      <c r="X34" s="65"/>
      <c r="Y34" s="66"/>
      <c r="Z34" s="66"/>
      <c r="AA34" s="66"/>
      <c r="AB34" s="66"/>
      <c r="AC34" s="66"/>
      <c r="AD34" s="66"/>
      <c r="AE34" s="66"/>
      <c r="AF34" s="66"/>
      <c r="AG34" s="105"/>
      <c r="AH34" s="66"/>
      <c r="AI34" s="66"/>
      <c r="AJ34" s="66"/>
      <c r="AK34" s="66"/>
      <c r="AL34" s="66"/>
      <c r="AM34" s="66"/>
      <c r="AN34" s="66"/>
      <c r="AO34" s="66"/>
      <c r="AP34" s="66"/>
      <c r="AQ34" s="66"/>
      <c r="AR34" s="66"/>
      <c r="AS34" s="66"/>
      <c r="AT34" s="66"/>
      <c r="AU34" s="66"/>
      <c r="AV34" s="66"/>
      <c r="AW34" s="67"/>
      <c r="AX34" s="35"/>
    </row>
    <row r="35" spans="1:50" ht="7.95" customHeight="1" x14ac:dyDescent="0.3">
      <c r="A35" s="35"/>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101"/>
      <c r="AH35" s="35"/>
      <c r="AI35" s="35"/>
      <c r="AJ35" s="35"/>
      <c r="AK35" s="35"/>
      <c r="AL35" s="35"/>
      <c r="AM35" s="35"/>
      <c r="AN35" s="35"/>
      <c r="AO35" s="35"/>
      <c r="AP35" s="35"/>
      <c r="AQ35" s="35"/>
      <c r="AR35" s="35"/>
      <c r="AS35" s="35"/>
      <c r="AT35" s="35"/>
      <c r="AU35" s="35"/>
      <c r="AV35" s="35"/>
      <c r="AW35" s="35"/>
      <c r="AX35" s="35"/>
    </row>
  </sheetData>
  <sheetProtection password="C655" sheet="1" objects="1" scenarios="1" formatColumns="0" formatRows="0"/>
  <mergeCells count="26">
    <mergeCell ref="C27:D27"/>
    <mergeCell ref="D28:Q28"/>
    <mergeCell ref="D29:Q29"/>
    <mergeCell ref="D30:Q30"/>
    <mergeCell ref="AA28:AR28"/>
    <mergeCell ref="AA29:AR29"/>
    <mergeCell ref="E23:G23"/>
    <mergeCell ref="AA23:AC23"/>
    <mergeCell ref="D12:E12"/>
    <mergeCell ref="Z12:AA12"/>
    <mergeCell ref="D17:E17"/>
    <mergeCell ref="Z17:AA17"/>
    <mergeCell ref="D7:E7"/>
    <mergeCell ref="Z7:AA7"/>
    <mergeCell ref="C3:U3"/>
    <mergeCell ref="Y3:AV3"/>
    <mergeCell ref="G5:I5"/>
    <mergeCell ref="J5:L5"/>
    <mergeCell ref="AK5:AN5"/>
    <mergeCell ref="AO5:AR5"/>
    <mergeCell ref="AS5:AV5"/>
    <mergeCell ref="M5:O5"/>
    <mergeCell ref="P5:R5"/>
    <mergeCell ref="S5:U5"/>
    <mergeCell ref="AC5:AF5"/>
    <mergeCell ref="AG5:AJ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6"/>
  <sheetViews>
    <sheetView topLeftCell="A7" zoomScale="75" zoomScaleNormal="75" workbookViewId="0">
      <selection activeCell="R31" sqref="R31"/>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7" width="10.88671875" style="19" customWidth="1"/>
    <col min="8"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1.88671875"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10.664062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101"/>
      <c r="AH1" s="35"/>
      <c r="AI1" s="35"/>
      <c r="AJ1" s="35"/>
      <c r="AK1" s="35"/>
      <c r="AL1" s="35"/>
      <c r="AM1" s="35"/>
      <c r="AN1" s="35"/>
      <c r="AO1" s="35"/>
      <c r="AP1" s="35"/>
      <c r="AQ1" s="35"/>
      <c r="AR1" s="35"/>
      <c r="AS1" s="35"/>
      <c r="AT1" s="35"/>
      <c r="AU1" s="35"/>
      <c r="AV1" s="35"/>
      <c r="AW1" s="35"/>
      <c r="AX1" s="35"/>
    </row>
    <row r="2" spans="1:50" ht="15" x14ac:dyDescent="0.25">
      <c r="A2" s="35"/>
      <c r="B2" s="36"/>
      <c r="C2" s="37"/>
      <c r="D2" s="37"/>
      <c r="E2" s="37"/>
      <c r="F2" s="37"/>
      <c r="G2" s="38"/>
      <c r="H2" s="37"/>
      <c r="I2" s="37"/>
      <c r="J2" s="37"/>
      <c r="K2" s="37"/>
      <c r="L2" s="37"/>
      <c r="M2" s="37"/>
      <c r="N2" s="37"/>
      <c r="O2" s="37"/>
      <c r="P2" s="37"/>
      <c r="Q2" s="37"/>
      <c r="R2" s="37"/>
      <c r="S2" s="37"/>
      <c r="T2" s="37"/>
      <c r="U2" s="37"/>
      <c r="V2" s="39"/>
      <c r="W2" s="35"/>
      <c r="X2" s="36"/>
      <c r="Y2" s="37"/>
      <c r="Z2" s="37"/>
      <c r="AA2" s="37"/>
      <c r="AB2" s="37"/>
      <c r="AC2" s="37"/>
      <c r="AD2" s="37"/>
      <c r="AE2" s="37"/>
      <c r="AF2" s="37"/>
      <c r="AG2" s="102"/>
      <c r="AH2" s="37"/>
      <c r="AI2" s="37"/>
      <c r="AJ2" s="37"/>
      <c r="AK2" s="37"/>
      <c r="AL2" s="37"/>
      <c r="AM2" s="37"/>
      <c r="AN2" s="37"/>
      <c r="AO2" s="37"/>
      <c r="AP2" s="37"/>
      <c r="AQ2" s="37"/>
      <c r="AR2" s="37"/>
      <c r="AS2" s="37"/>
      <c r="AT2" s="37"/>
      <c r="AU2" s="37"/>
      <c r="AV2" s="37"/>
      <c r="AW2" s="39"/>
      <c r="AX2" s="35"/>
    </row>
    <row r="3" spans="1:50" x14ac:dyDescent="0.3">
      <c r="A3" s="35"/>
      <c r="B3" s="40"/>
      <c r="C3" s="180" t="s">
        <v>50</v>
      </c>
      <c r="D3" s="180"/>
      <c r="E3" s="180"/>
      <c r="F3" s="180"/>
      <c r="G3" s="180"/>
      <c r="H3" s="180"/>
      <c r="I3" s="180"/>
      <c r="J3" s="180"/>
      <c r="K3" s="180"/>
      <c r="L3" s="180"/>
      <c r="M3" s="180"/>
      <c r="N3" s="180"/>
      <c r="O3" s="180"/>
      <c r="P3" s="180"/>
      <c r="Q3" s="180"/>
      <c r="R3" s="180"/>
      <c r="S3" s="180"/>
      <c r="T3" s="180"/>
      <c r="U3" s="180"/>
      <c r="V3" s="41"/>
      <c r="W3" s="35"/>
      <c r="X3" s="42"/>
      <c r="Y3" s="181" t="s">
        <v>69</v>
      </c>
      <c r="Z3" s="197"/>
      <c r="AA3" s="197"/>
      <c r="AB3" s="197"/>
      <c r="AC3" s="197"/>
      <c r="AD3" s="197"/>
      <c r="AE3" s="197"/>
      <c r="AF3" s="197"/>
      <c r="AG3" s="197"/>
      <c r="AH3" s="197"/>
      <c r="AI3" s="197"/>
      <c r="AJ3" s="197"/>
      <c r="AK3" s="197"/>
      <c r="AL3" s="197"/>
      <c r="AM3" s="197"/>
      <c r="AN3" s="197"/>
      <c r="AO3" s="197"/>
      <c r="AP3" s="197"/>
      <c r="AQ3" s="197"/>
      <c r="AR3" s="197"/>
      <c r="AS3" s="197"/>
      <c r="AT3" s="197"/>
      <c r="AU3" s="197"/>
      <c r="AV3" s="197"/>
      <c r="AW3" s="41"/>
      <c r="AX3" s="35"/>
    </row>
    <row r="4" spans="1:50" x14ac:dyDescent="0.3">
      <c r="A4" s="35"/>
      <c r="B4" s="42"/>
      <c r="C4" s="87"/>
      <c r="D4" s="87"/>
      <c r="E4" s="87"/>
      <c r="F4" s="87"/>
      <c r="G4" s="43"/>
      <c r="H4" s="87"/>
      <c r="I4" s="87"/>
      <c r="J4" s="87"/>
      <c r="K4" s="87"/>
      <c r="L4" s="87"/>
      <c r="M4" s="87"/>
      <c r="N4" s="87"/>
      <c r="O4" s="87"/>
      <c r="P4" s="87"/>
      <c r="Q4" s="87"/>
      <c r="R4" s="87"/>
      <c r="S4" s="87"/>
      <c r="T4" s="87"/>
      <c r="U4" s="87"/>
      <c r="V4" s="41"/>
      <c r="W4" s="35"/>
      <c r="X4" s="42"/>
      <c r="Y4" s="87"/>
      <c r="Z4" s="87"/>
      <c r="AA4" s="87"/>
      <c r="AB4" s="87"/>
      <c r="AC4" s="43"/>
      <c r="AD4" s="87"/>
      <c r="AE4" s="87"/>
      <c r="AF4" s="87"/>
      <c r="AG4" s="103"/>
      <c r="AH4" s="87"/>
      <c r="AI4" s="87"/>
      <c r="AJ4" s="87"/>
      <c r="AK4" s="87"/>
      <c r="AL4" s="87"/>
      <c r="AM4" s="87"/>
      <c r="AN4" s="87"/>
      <c r="AO4" s="87"/>
      <c r="AP4" s="87"/>
      <c r="AQ4" s="87"/>
      <c r="AR4" s="87"/>
      <c r="AS4" s="87"/>
      <c r="AT4" s="87"/>
      <c r="AU4" s="87"/>
      <c r="AV4" s="87"/>
      <c r="AW4" s="41"/>
      <c r="AX4" s="35"/>
    </row>
    <row r="5" spans="1:50" ht="30" customHeight="1" x14ac:dyDescent="0.3">
      <c r="A5" s="35"/>
      <c r="B5" s="42"/>
      <c r="C5" s="87"/>
      <c r="D5" s="87"/>
      <c r="E5" s="87"/>
      <c r="F5" s="87"/>
      <c r="G5" s="199" t="s">
        <v>58</v>
      </c>
      <c r="H5" s="200"/>
      <c r="I5" s="200"/>
      <c r="J5" s="199" t="s">
        <v>62</v>
      </c>
      <c r="K5" s="200"/>
      <c r="L5" s="200"/>
      <c r="M5" s="199" t="s">
        <v>59</v>
      </c>
      <c r="N5" s="200"/>
      <c r="O5" s="200"/>
      <c r="P5" s="199" t="s">
        <v>60</v>
      </c>
      <c r="Q5" s="200"/>
      <c r="R5" s="200"/>
      <c r="S5" s="199" t="s">
        <v>133</v>
      </c>
      <c r="T5" s="200"/>
      <c r="U5" s="200"/>
      <c r="V5" s="41"/>
      <c r="W5" s="35"/>
      <c r="X5" s="42"/>
      <c r="Y5" s="87"/>
      <c r="Z5" s="87"/>
      <c r="AA5" s="87"/>
      <c r="AB5" s="87"/>
      <c r="AC5" s="203" t="s">
        <v>58</v>
      </c>
      <c r="AD5" s="192"/>
      <c r="AE5" s="192"/>
      <c r="AF5" s="192"/>
      <c r="AG5" s="182" t="s">
        <v>62</v>
      </c>
      <c r="AH5" s="201"/>
      <c r="AI5" s="201"/>
      <c r="AJ5" s="202"/>
      <c r="AK5" s="182" t="s">
        <v>59</v>
      </c>
      <c r="AL5" s="201"/>
      <c r="AM5" s="201"/>
      <c r="AN5" s="202"/>
      <c r="AO5" s="182" t="s">
        <v>60</v>
      </c>
      <c r="AP5" s="201"/>
      <c r="AQ5" s="201"/>
      <c r="AR5" s="202"/>
      <c r="AS5" s="182" t="s">
        <v>60</v>
      </c>
      <c r="AT5" s="201"/>
      <c r="AU5" s="201"/>
      <c r="AV5" s="202"/>
      <c r="AW5" s="41"/>
      <c r="AX5" s="35"/>
    </row>
    <row r="6" spans="1:50" ht="28.95" x14ac:dyDescent="0.3">
      <c r="A6" s="35"/>
      <c r="B6" s="42"/>
      <c r="C6" s="87"/>
      <c r="D6" s="87"/>
      <c r="E6" s="87"/>
      <c r="F6" s="89" t="s">
        <v>34</v>
      </c>
      <c r="G6" s="44" t="s">
        <v>45</v>
      </c>
      <c r="H6" s="89" t="s">
        <v>35</v>
      </c>
      <c r="I6" s="89" t="s">
        <v>36</v>
      </c>
      <c r="J6" s="44" t="s">
        <v>45</v>
      </c>
      <c r="K6" s="89" t="s">
        <v>35</v>
      </c>
      <c r="L6" s="89" t="s">
        <v>36</v>
      </c>
      <c r="M6" s="44" t="s">
        <v>45</v>
      </c>
      <c r="N6" s="89" t="s">
        <v>35</v>
      </c>
      <c r="O6" s="89" t="s">
        <v>36</v>
      </c>
      <c r="P6" s="44" t="s">
        <v>45</v>
      </c>
      <c r="Q6" s="89" t="s">
        <v>35</v>
      </c>
      <c r="R6" s="89" t="s">
        <v>36</v>
      </c>
      <c r="S6" s="44" t="s">
        <v>45</v>
      </c>
      <c r="T6" s="89" t="s">
        <v>35</v>
      </c>
      <c r="U6" s="89" t="s">
        <v>36</v>
      </c>
      <c r="V6" s="41"/>
      <c r="W6" s="35"/>
      <c r="X6" s="42"/>
      <c r="Y6" s="87"/>
      <c r="Z6" s="87"/>
      <c r="AA6" s="87"/>
      <c r="AB6" s="89" t="s">
        <v>34</v>
      </c>
      <c r="AC6" s="44" t="s">
        <v>45</v>
      </c>
      <c r="AD6" s="93" t="s">
        <v>38</v>
      </c>
      <c r="AE6" s="89" t="s">
        <v>35</v>
      </c>
      <c r="AF6" s="93" t="s">
        <v>39</v>
      </c>
      <c r="AG6" s="104" t="s">
        <v>45</v>
      </c>
      <c r="AH6" s="93" t="s">
        <v>38</v>
      </c>
      <c r="AI6" s="89" t="s">
        <v>35</v>
      </c>
      <c r="AJ6" s="93" t="s">
        <v>39</v>
      </c>
      <c r="AK6" s="44" t="s">
        <v>45</v>
      </c>
      <c r="AL6" s="93" t="s">
        <v>38</v>
      </c>
      <c r="AM6" s="89" t="s">
        <v>35</v>
      </c>
      <c r="AN6" s="93" t="s">
        <v>39</v>
      </c>
      <c r="AO6" s="44" t="s">
        <v>45</v>
      </c>
      <c r="AP6" s="93" t="s">
        <v>38</v>
      </c>
      <c r="AQ6" s="89" t="s">
        <v>35</v>
      </c>
      <c r="AR6" s="93" t="s">
        <v>39</v>
      </c>
      <c r="AS6" s="44" t="s">
        <v>45</v>
      </c>
      <c r="AT6" s="93" t="s">
        <v>38</v>
      </c>
      <c r="AU6" s="89" t="s">
        <v>35</v>
      </c>
      <c r="AV6" s="93" t="s">
        <v>39</v>
      </c>
      <c r="AW6" s="41"/>
      <c r="AX6" s="35"/>
    </row>
    <row r="7" spans="1:50" ht="15" x14ac:dyDescent="0.25">
      <c r="A7" s="35"/>
      <c r="B7" s="42"/>
      <c r="C7" s="87"/>
      <c r="D7" s="193" t="s">
        <v>47</v>
      </c>
      <c r="E7" s="193"/>
      <c r="F7" s="49"/>
      <c r="G7" s="50"/>
      <c r="H7" s="51"/>
      <c r="I7" s="51"/>
      <c r="J7" s="51"/>
      <c r="K7" s="51"/>
      <c r="L7" s="51"/>
      <c r="M7" s="51"/>
      <c r="N7" s="51"/>
      <c r="O7" s="51"/>
      <c r="P7" s="51"/>
      <c r="Q7" s="51"/>
      <c r="R7" s="51"/>
      <c r="S7" s="51"/>
      <c r="T7" s="51"/>
      <c r="U7" s="52"/>
      <c r="V7" s="41"/>
      <c r="W7" s="35"/>
      <c r="X7" s="42"/>
      <c r="Y7" s="87"/>
      <c r="Z7" s="193" t="s">
        <v>26</v>
      </c>
      <c r="AA7" s="193"/>
      <c r="AB7" s="49"/>
      <c r="AC7" s="50"/>
      <c r="AD7" s="51"/>
      <c r="AE7" s="51"/>
      <c r="AF7" s="51"/>
      <c r="AG7" s="96"/>
      <c r="AH7" s="51"/>
      <c r="AI7" s="51"/>
      <c r="AJ7" s="51"/>
      <c r="AK7" s="51"/>
      <c r="AL7" s="51"/>
      <c r="AM7" s="51"/>
      <c r="AN7" s="51"/>
      <c r="AO7" s="51"/>
      <c r="AP7" s="51"/>
      <c r="AQ7" s="51"/>
      <c r="AR7" s="51"/>
      <c r="AS7" s="51"/>
      <c r="AT7" s="51"/>
      <c r="AU7" s="51"/>
      <c r="AV7" s="52"/>
      <c r="AW7" s="41"/>
      <c r="AX7" s="35"/>
    </row>
    <row r="8" spans="1:50" x14ac:dyDescent="0.3">
      <c r="A8" s="35"/>
      <c r="B8" s="42"/>
      <c r="C8" s="87"/>
      <c r="D8" s="87"/>
      <c r="E8" s="86" t="s">
        <v>28</v>
      </c>
      <c r="F8" s="86" t="s">
        <v>40</v>
      </c>
      <c r="G8" s="76">
        <v>210000</v>
      </c>
      <c r="H8" s="107"/>
      <c r="I8" s="77">
        <f>ROUND(+G8*H8,2)</f>
        <v>0</v>
      </c>
      <c r="J8" s="76">
        <v>196000</v>
      </c>
      <c r="K8" s="107"/>
      <c r="L8" s="77">
        <f>ROUND(+J8*K8,2)</f>
        <v>0</v>
      </c>
      <c r="M8" s="76">
        <v>182000</v>
      </c>
      <c r="N8" s="107"/>
      <c r="O8" s="77">
        <f>ROUND(+M8*N8,2)</f>
        <v>0</v>
      </c>
      <c r="P8" s="76">
        <v>168000</v>
      </c>
      <c r="Q8" s="107"/>
      <c r="R8" s="77">
        <f>ROUND(+P8*Q8,2)</f>
        <v>0</v>
      </c>
      <c r="S8" s="76">
        <v>154000</v>
      </c>
      <c r="T8" s="107"/>
      <c r="U8" s="77">
        <f>ROUND(+S8*T8,2)</f>
        <v>0</v>
      </c>
      <c r="V8" s="41"/>
      <c r="W8" s="35"/>
      <c r="X8" s="42"/>
      <c r="Y8" s="87"/>
      <c r="Z8" s="87"/>
      <c r="AA8" s="86" t="s">
        <v>28</v>
      </c>
      <c r="AB8" s="86" t="s">
        <v>40</v>
      </c>
      <c r="AC8" s="53">
        <f>+G8</f>
        <v>210000</v>
      </c>
      <c r="AD8" s="28"/>
      <c r="AE8" s="30">
        <f>+H8</f>
        <v>0</v>
      </c>
      <c r="AF8" s="30">
        <f>ROUND((+AD8-AC8)*AE8,2)</f>
        <v>0</v>
      </c>
      <c r="AG8" s="68">
        <f>+J8</f>
        <v>196000</v>
      </c>
      <c r="AH8" s="28"/>
      <c r="AI8" s="30">
        <f>+K8</f>
        <v>0</v>
      </c>
      <c r="AJ8" s="30">
        <f>ROUND((+AH8-AG8)*AI8,2)</f>
        <v>0</v>
      </c>
      <c r="AK8" s="68">
        <f>+M8</f>
        <v>182000</v>
      </c>
      <c r="AL8" s="28"/>
      <c r="AM8" s="30">
        <f>+N8</f>
        <v>0</v>
      </c>
      <c r="AN8" s="30">
        <f>ROUND((+AL8-AK8)*AM8,2)</f>
        <v>0</v>
      </c>
      <c r="AO8" s="68">
        <f>+P8</f>
        <v>168000</v>
      </c>
      <c r="AP8" s="28"/>
      <c r="AQ8" s="30">
        <f>+Q8</f>
        <v>0</v>
      </c>
      <c r="AR8" s="30">
        <f>ROUND((+AP8-AO8)*AQ8,2)</f>
        <v>0</v>
      </c>
      <c r="AS8" s="68">
        <f>+S8</f>
        <v>154000</v>
      </c>
      <c r="AT8" s="28"/>
      <c r="AU8" s="30">
        <f>+T8</f>
        <v>0</v>
      </c>
      <c r="AV8" s="30">
        <f>ROUND((+AT8-AS8)*AU8,2)</f>
        <v>0</v>
      </c>
      <c r="AW8" s="41"/>
      <c r="AX8" s="35"/>
    </row>
    <row r="9" spans="1:50" x14ac:dyDescent="0.3">
      <c r="A9" s="35"/>
      <c r="B9" s="42"/>
      <c r="C9" s="87"/>
      <c r="D9" s="87"/>
      <c r="E9" s="86" t="s">
        <v>30</v>
      </c>
      <c r="F9" s="86" t="s">
        <v>40</v>
      </c>
      <c r="G9" s="76">
        <v>369</v>
      </c>
      <c r="H9" s="107"/>
      <c r="I9" s="77">
        <f t="shared" ref="I9:I11" si="0">ROUND(+G9*H9,2)</f>
        <v>0</v>
      </c>
      <c r="J9" s="76">
        <v>369</v>
      </c>
      <c r="K9" s="107"/>
      <c r="L9" s="77">
        <f t="shared" ref="L9:L11" si="1">ROUND(+J9*K9,2)</f>
        <v>0</v>
      </c>
      <c r="M9" s="76">
        <v>369</v>
      </c>
      <c r="N9" s="107"/>
      <c r="O9" s="77">
        <f t="shared" ref="O9:O11" si="2">ROUND(+M9*N9,2)</f>
        <v>0</v>
      </c>
      <c r="P9" s="76">
        <v>369</v>
      </c>
      <c r="Q9" s="107"/>
      <c r="R9" s="77">
        <f t="shared" ref="R9:R11" si="3">ROUND(+P9*Q9,2)</f>
        <v>0</v>
      </c>
      <c r="S9" s="76">
        <v>369</v>
      </c>
      <c r="T9" s="107"/>
      <c r="U9" s="77">
        <f t="shared" ref="U9:U11" si="4">ROUND(+S9*T9,2)</f>
        <v>0</v>
      </c>
      <c r="V9" s="41"/>
      <c r="W9" s="35"/>
      <c r="X9" s="42"/>
      <c r="Y9" s="87"/>
      <c r="Z9" s="87"/>
      <c r="AA9" s="86" t="s">
        <v>30</v>
      </c>
      <c r="AB9" s="86" t="s">
        <v>40</v>
      </c>
      <c r="AC9" s="53">
        <f t="shared" ref="AC9:AC22" si="5">+G9</f>
        <v>369</v>
      </c>
      <c r="AD9" s="28"/>
      <c r="AE9" s="30">
        <f t="shared" ref="AE9:AE22" si="6">+H9</f>
        <v>0</v>
      </c>
      <c r="AF9" s="30">
        <f t="shared" ref="AF9:AF11" si="7">ROUND((+AD9-AC9)*AE9,2)</f>
        <v>0</v>
      </c>
      <c r="AG9" s="68">
        <f>+J9</f>
        <v>369</v>
      </c>
      <c r="AH9" s="28"/>
      <c r="AI9" s="30">
        <f>+K9</f>
        <v>0</v>
      </c>
      <c r="AJ9" s="30">
        <f t="shared" ref="AJ9:AJ11" si="8">ROUND((+AH9-AG9)*AI9,2)</f>
        <v>0</v>
      </c>
      <c r="AK9" s="68">
        <f>+M9</f>
        <v>369</v>
      </c>
      <c r="AL9" s="28"/>
      <c r="AM9" s="30">
        <f>+N9</f>
        <v>0</v>
      </c>
      <c r="AN9" s="30">
        <f t="shared" ref="AN9:AN11" si="9">ROUND((+AL9-AK9)*AM9,2)</f>
        <v>0</v>
      </c>
      <c r="AO9" s="68">
        <f>+P9</f>
        <v>369</v>
      </c>
      <c r="AP9" s="28"/>
      <c r="AQ9" s="30">
        <f>+Q9</f>
        <v>0</v>
      </c>
      <c r="AR9" s="30">
        <f t="shared" ref="AR9:AR11" si="10">ROUND((+AP9-AO9)*AQ9,2)</f>
        <v>0</v>
      </c>
      <c r="AS9" s="68">
        <f>+S9</f>
        <v>369</v>
      </c>
      <c r="AT9" s="28"/>
      <c r="AU9" s="30">
        <f>+T9</f>
        <v>0</v>
      </c>
      <c r="AV9" s="30">
        <f t="shared" ref="AV9:AV11" si="11">ROUND((+AT9-AS9)*AU9,2)</f>
        <v>0</v>
      </c>
      <c r="AW9" s="41"/>
      <c r="AX9" s="35"/>
    </row>
    <row r="10" spans="1:50" x14ac:dyDescent="0.3">
      <c r="A10" s="35"/>
      <c r="B10" s="42"/>
      <c r="C10" s="87"/>
      <c r="D10" s="87"/>
      <c r="E10" s="86" t="s">
        <v>29</v>
      </c>
      <c r="F10" s="86" t="s">
        <v>40</v>
      </c>
      <c r="G10" s="76">
        <v>3271</v>
      </c>
      <c r="H10" s="107"/>
      <c r="I10" s="77">
        <f t="shared" si="0"/>
        <v>0</v>
      </c>
      <c r="J10" s="76">
        <v>3271</v>
      </c>
      <c r="K10" s="107"/>
      <c r="L10" s="77">
        <f t="shared" si="1"/>
        <v>0</v>
      </c>
      <c r="M10" s="76">
        <v>3271</v>
      </c>
      <c r="N10" s="107"/>
      <c r="O10" s="77">
        <f t="shared" si="2"/>
        <v>0</v>
      </c>
      <c r="P10" s="76">
        <v>3271</v>
      </c>
      <c r="Q10" s="107"/>
      <c r="R10" s="77">
        <f t="shared" si="3"/>
        <v>0</v>
      </c>
      <c r="S10" s="76">
        <v>3271</v>
      </c>
      <c r="T10" s="107"/>
      <c r="U10" s="77">
        <f t="shared" si="4"/>
        <v>0</v>
      </c>
      <c r="V10" s="41"/>
      <c r="W10" s="35"/>
      <c r="X10" s="42"/>
      <c r="Y10" s="87"/>
      <c r="Z10" s="87"/>
      <c r="AA10" s="86" t="s">
        <v>29</v>
      </c>
      <c r="AB10" s="86" t="s">
        <v>40</v>
      </c>
      <c r="AC10" s="53">
        <f t="shared" si="5"/>
        <v>3271</v>
      </c>
      <c r="AD10" s="28"/>
      <c r="AE10" s="30">
        <f t="shared" si="6"/>
        <v>0</v>
      </c>
      <c r="AF10" s="30">
        <f t="shared" si="7"/>
        <v>0</v>
      </c>
      <c r="AG10" s="68">
        <f>+J10</f>
        <v>3271</v>
      </c>
      <c r="AH10" s="28"/>
      <c r="AI10" s="30">
        <f>+K10</f>
        <v>0</v>
      </c>
      <c r="AJ10" s="30">
        <f t="shared" si="8"/>
        <v>0</v>
      </c>
      <c r="AK10" s="68">
        <f>+M10</f>
        <v>3271</v>
      </c>
      <c r="AL10" s="28"/>
      <c r="AM10" s="30">
        <f>+N10</f>
        <v>0</v>
      </c>
      <c r="AN10" s="30">
        <f t="shared" si="9"/>
        <v>0</v>
      </c>
      <c r="AO10" s="68">
        <f>+P10</f>
        <v>3271</v>
      </c>
      <c r="AP10" s="28"/>
      <c r="AQ10" s="30">
        <f>+Q10</f>
        <v>0</v>
      </c>
      <c r="AR10" s="30">
        <f t="shared" si="10"/>
        <v>0</v>
      </c>
      <c r="AS10" s="68">
        <f>+S10</f>
        <v>3271</v>
      </c>
      <c r="AT10" s="28"/>
      <c r="AU10" s="30">
        <f>+T10</f>
        <v>0</v>
      </c>
      <c r="AV10" s="30">
        <f t="shared" si="11"/>
        <v>0</v>
      </c>
      <c r="AW10" s="41"/>
      <c r="AX10" s="35"/>
    </row>
    <row r="11" spans="1:50" x14ac:dyDescent="0.3">
      <c r="A11" s="35"/>
      <c r="B11" s="42"/>
      <c r="C11" s="87"/>
      <c r="D11" s="87"/>
      <c r="E11" s="54" t="s">
        <v>31</v>
      </c>
      <c r="F11" s="86" t="s">
        <v>40</v>
      </c>
      <c r="G11" s="76">
        <v>29</v>
      </c>
      <c r="H11" s="107"/>
      <c r="I11" s="77">
        <f t="shared" si="0"/>
        <v>0</v>
      </c>
      <c r="J11" s="76">
        <v>29</v>
      </c>
      <c r="K11" s="107"/>
      <c r="L11" s="77">
        <f t="shared" si="1"/>
        <v>0</v>
      </c>
      <c r="M11" s="76">
        <v>29</v>
      </c>
      <c r="N11" s="107"/>
      <c r="O11" s="77">
        <f t="shared" si="2"/>
        <v>0</v>
      </c>
      <c r="P11" s="76">
        <v>29</v>
      </c>
      <c r="Q11" s="107"/>
      <c r="R11" s="77">
        <f t="shared" si="3"/>
        <v>0</v>
      </c>
      <c r="S11" s="76">
        <v>29</v>
      </c>
      <c r="T11" s="107"/>
      <c r="U11" s="77">
        <f t="shared" si="4"/>
        <v>0</v>
      </c>
      <c r="V11" s="41"/>
      <c r="W11" s="35"/>
      <c r="X11" s="42"/>
      <c r="Y11" s="87"/>
      <c r="Z11" s="87"/>
      <c r="AA11" s="54" t="s">
        <v>31</v>
      </c>
      <c r="AB11" s="86" t="s">
        <v>40</v>
      </c>
      <c r="AC11" s="53">
        <f t="shared" si="5"/>
        <v>29</v>
      </c>
      <c r="AD11" s="28"/>
      <c r="AE11" s="30">
        <f t="shared" si="6"/>
        <v>0</v>
      </c>
      <c r="AF11" s="30">
        <f t="shared" si="7"/>
        <v>0</v>
      </c>
      <c r="AG11" s="68">
        <f>+J11</f>
        <v>29</v>
      </c>
      <c r="AH11" s="28"/>
      <c r="AI11" s="30">
        <f>+K11</f>
        <v>0</v>
      </c>
      <c r="AJ11" s="30">
        <f t="shared" si="8"/>
        <v>0</v>
      </c>
      <c r="AK11" s="68">
        <f>+M11</f>
        <v>29</v>
      </c>
      <c r="AL11" s="28"/>
      <c r="AM11" s="30">
        <f>+N11</f>
        <v>0</v>
      </c>
      <c r="AN11" s="30">
        <f t="shared" si="9"/>
        <v>0</v>
      </c>
      <c r="AO11" s="68">
        <f>+P11</f>
        <v>29</v>
      </c>
      <c r="AP11" s="28"/>
      <c r="AQ11" s="30">
        <f>+Q11</f>
        <v>0</v>
      </c>
      <c r="AR11" s="30">
        <f t="shared" si="10"/>
        <v>0</v>
      </c>
      <c r="AS11" s="68">
        <f>+S11</f>
        <v>29</v>
      </c>
      <c r="AT11" s="28"/>
      <c r="AU11" s="30">
        <f>+T11</f>
        <v>0</v>
      </c>
      <c r="AV11" s="30">
        <f t="shared" si="11"/>
        <v>0</v>
      </c>
      <c r="AW11" s="41"/>
      <c r="AX11" s="35"/>
    </row>
    <row r="12" spans="1:50" x14ac:dyDescent="0.3">
      <c r="A12" s="35"/>
      <c r="B12" s="42"/>
      <c r="C12" s="87"/>
      <c r="D12" s="193" t="s">
        <v>48</v>
      </c>
      <c r="E12" s="193"/>
      <c r="F12" s="55"/>
      <c r="G12" s="78"/>
      <c r="H12" s="79"/>
      <c r="I12" s="79"/>
      <c r="J12" s="78"/>
      <c r="K12" s="79"/>
      <c r="L12" s="79"/>
      <c r="M12" s="78"/>
      <c r="N12" s="79"/>
      <c r="O12" s="79"/>
      <c r="P12" s="78"/>
      <c r="Q12" s="79"/>
      <c r="R12" s="79"/>
      <c r="S12" s="78"/>
      <c r="T12" s="79"/>
      <c r="U12" s="79"/>
      <c r="V12" s="41"/>
      <c r="W12" s="35"/>
      <c r="X12" s="42"/>
      <c r="Y12" s="87"/>
      <c r="Z12" s="193" t="s">
        <v>27</v>
      </c>
      <c r="AA12" s="193"/>
      <c r="AB12" s="55"/>
      <c r="AC12" s="56"/>
      <c r="AD12" s="94"/>
      <c r="AE12" s="57"/>
      <c r="AF12" s="57"/>
      <c r="AG12" s="94"/>
      <c r="AH12" s="94"/>
      <c r="AI12" s="57"/>
      <c r="AJ12" s="57"/>
      <c r="AK12" s="94"/>
      <c r="AL12" s="94"/>
      <c r="AM12" s="57"/>
      <c r="AN12" s="57"/>
      <c r="AO12" s="94"/>
      <c r="AP12" s="94"/>
      <c r="AQ12" s="57"/>
      <c r="AR12" s="57"/>
      <c r="AS12" s="94"/>
      <c r="AT12" s="94"/>
      <c r="AU12" s="57"/>
      <c r="AV12" s="57"/>
      <c r="AW12" s="41"/>
      <c r="AX12" s="35"/>
    </row>
    <row r="13" spans="1:50" x14ac:dyDescent="0.3">
      <c r="A13" s="35"/>
      <c r="B13" s="42"/>
      <c r="C13" s="87"/>
      <c r="D13" s="87"/>
      <c r="E13" s="86" t="s">
        <v>28</v>
      </c>
      <c r="F13" s="86" t="s">
        <v>40</v>
      </c>
      <c r="G13" s="76">
        <v>210000</v>
      </c>
      <c r="H13" s="107"/>
      <c r="I13" s="77">
        <f t="shared" ref="I13:I14" si="12">ROUND(+G13*H13,2)</f>
        <v>0</v>
      </c>
      <c r="J13" s="76">
        <v>196000</v>
      </c>
      <c r="K13" s="107"/>
      <c r="L13" s="77">
        <f t="shared" ref="L13:L14" si="13">ROUND(+J13*K13,2)</f>
        <v>0</v>
      </c>
      <c r="M13" s="76">
        <v>182000</v>
      </c>
      <c r="N13" s="107"/>
      <c r="O13" s="77">
        <f t="shared" ref="O13:O14" si="14">ROUND(+M13*N13,2)</f>
        <v>0</v>
      </c>
      <c r="P13" s="76">
        <v>168000</v>
      </c>
      <c r="Q13" s="107"/>
      <c r="R13" s="77">
        <f t="shared" ref="R13:R14" si="15">ROUND(+P13*Q13,2)</f>
        <v>0</v>
      </c>
      <c r="S13" s="76">
        <v>154000</v>
      </c>
      <c r="T13" s="107"/>
      <c r="U13" s="77">
        <f t="shared" ref="U13:U14" si="16">ROUND(+S13*T13,2)</f>
        <v>0</v>
      </c>
      <c r="V13" s="41"/>
      <c r="W13" s="35"/>
      <c r="X13" s="42"/>
      <c r="Y13" s="87"/>
      <c r="Z13" s="87"/>
      <c r="AA13" s="86" t="s">
        <v>28</v>
      </c>
      <c r="AB13" s="86" t="s">
        <v>40</v>
      </c>
      <c r="AC13" s="53">
        <f>+G13</f>
        <v>210000</v>
      </c>
      <c r="AD13" s="28"/>
      <c r="AE13" s="30">
        <f t="shared" si="6"/>
        <v>0</v>
      </c>
      <c r="AF13" s="30">
        <f t="shared" ref="AF13:AF14" si="17">ROUND((+AD13-AC13)*AE13,2)</f>
        <v>0</v>
      </c>
      <c r="AG13" s="68">
        <f>+J13</f>
        <v>196000</v>
      </c>
      <c r="AH13" s="28"/>
      <c r="AI13" s="30">
        <f>+K13</f>
        <v>0</v>
      </c>
      <c r="AJ13" s="30">
        <f t="shared" ref="AJ13:AJ14" si="18">ROUND((+AH13-AG13)*AI13,2)</f>
        <v>0</v>
      </c>
      <c r="AK13" s="68">
        <f>+M13</f>
        <v>182000</v>
      </c>
      <c r="AL13" s="28"/>
      <c r="AM13" s="30">
        <f>+N13</f>
        <v>0</v>
      </c>
      <c r="AN13" s="30">
        <f t="shared" ref="AN13:AN14" si="19">ROUND((+AL13-AK13)*AM13,2)</f>
        <v>0</v>
      </c>
      <c r="AO13" s="68">
        <f>+P13</f>
        <v>168000</v>
      </c>
      <c r="AP13" s="28"/>
      <c r="AQ13" s="30">
        <f>+Q13</f>
        <v>0</v>
      </c>
      <c r="AR13" s="30">
        <f t="shared" ref="AR13:AR14" si="20">ROUND((+AP13-AO13)*AQ13,2)</f>
        <v>0</v>
      </c>
      <c r="AS13" s="68">
        <f>+S13</f>
        <v>154000</v>
      </c>
      <c r="AT13" s="28"/>
      <c r="AU13" s="30">
        <f>+T13</f>
        <v>0</v>
      </c>
      <c r="AV13" s="30">
        <f t="shared" ref="AV13:AV14" si="21">ROUND((+AT13-AS13)*AU13,2)</f>
        <v>0</v>
      </c>
      <c r="AW13" s="41"/>
      <c r="AX13" s="35"/>
    </row>
    <row r="14" spans="1:50" x14ac:dyDescent="0.3">
      <c r="A14" s="35"/>
      <c r="B14" s="42"/>
      <c r="C14" s="87"/>
      <c r="D14" s="87"/>
      <c r="E14" s="86" t="s">
        <v>30</v>
      </c>
      <c r="F14" s="86" t="s">
        <v>40</v>
      </c>
      <c r="G14" s="76">
        <v>287</v>
      </c>
      <c r="H14" s="107"/>
      <c r="I14" s="77">
        <f t="shared" si="12"/>
        <v>0</v>
      </c>
      <c r="J14" s="76">
        <v>287</v>
      </c>
      <c r="K14" s="107"/>
      <c r="L14" s="77">
        <f t="shared" si="13"/>
        <v>0</v>
      </c>
      <c r="M14" s="76">
        <v>287</v>
      </c>
      <c r="N14" s="107"/>
      <c r="O14" s="77">
        <f t="shared" si="14"/>
        <v>0</v>
      </c>
      <c r="P14" s="76">
        <v>287</v>
      </c>
      <c r="Q14" s="107"/>
      <c r="R14" s="77">
        <f t="shared" si="15"/>
        <v>0</v>
      </c>
      <c r="S14" s="76">
        <v>287</v>
      </c>
      <c r="T14" s="107"/>
      <c r="U14" s="77">
        <f t="shared" si="16"/>
        <v>0</v>
      </c>
      <c r="V14" s="41"/>
      <c r="W14" s="35"/>
      <c r="X14" s="42"/>
      <c r="Y14" s="87"/>
      <c r="Z14" s="87"/>
      <c r="AA14" s="86" t="s">
        <v>30</v>
      </c>
      <c r="AB14" s="86" t="s">
        <v>40</v>
      </c>
      <c r="AC14" s="53">
        <f t="shared" si="5"/>
        <v>287</v>
      </c>
      <c r="AD14" s="28"/>
      <c r="AE14" s="30">
        <f t="shared" si="6"/>
        <v>0</v>
      </c>
      <c r="AF14" s="30">
        <f t="shared" si="17"/>
        <v>0</v>
      </c>
      <c r="AG14" s="68">
        <f>+J14</f>
        <v>287</v>
      </c>
      <c r="AH14" s="28"/>
      <c r="AI14" s="30">
        <f>+K14</f>
        <v>0</v>
      </c>
      <c r="AJ14" s="30">
        <f t="shared" si="18"/>
        <v>0</v>
      </c>
      <c r="AK14" s="68">
        <f>+M14</f>
        <v>287</v>
      </c>
      <c r="AL14" s="28"/>
      <c r="AM14" s="30">
        <f>+N14</f>
        <v>0</v>
      </c>
      <c r="AN14" s="30">
        <f t="shared" si="19"/>
        <v>0</v>
      </c>
      <c r="AO14" s="68">
        <f>+P14</f>
        <v>287</v>
      </c>
      <c r="AP14" s="28"/>
      <c r="AQ14" s="30">
        <f>+Q14</f>
        <v>0</v>
      </c>
      <c r="AR14" s="30">
        <f t="shared" si="20"/>
        <v>0</v>
      </c>
      <c r="AS14" s="68">
        <f>+S14</f>
        <v>287</v>
      </c>
      <c r="AT14" s="28"/>
      <c r="AU14" s="30">
        <f>+T14</f>
        <v>0</v>
      </c>
      <c r="AV14" s="30">
        <f t="shared" si="21"/>
        <v>0</v>
      </c>
      <c r="AW14" s="41"/>
      <c r="AX14" s="35"/>
    </row>
    <row r="15" spans="1:50" x14ac:dyDescent="0.3">
      <c r="A15" s="35"/>
      <c r="B15" s="42"/>
      <c r="C15" s="87"/>
      <c r="D15" s="87"/>
      <c r="E15" s="86" t="s">
        <v>29</v>
      </c>
      <c r="F15" s="86" t="s">
        <v>40</v>
      </c>
      <c r="G15" s="80" t="s">
        <v>37</v>
      </c>
      <c r="H15" s="81"/>
      <c r="I15" s="81"/>
      <c r="J15" s="80" t="s">
        <v>37</v>
      </c>
      <c r="K15" s="81"/>
      <c r="L15" s="81"/>
      <c r="M15" s="80" t="s">
        <v>37</v>
      </c>
      <c r="N15" s="81"/>
      <c r="O15" s="81"/>
      <c r="P15" s="80" t="s">
        <v>37</v>
      </c>
      <c r="Q15" s="81"/>
      <c r="R15" s="81"/>
      <c r="S15" s="80" t="s">
        <v>37</v>
      </c>
      <c r="T15" s="81"/>
      <c r="U15" s="81"/>
      <c r="V15" s="41"/>
      <c r="W15" s="35"/>
      <c r="X15" s="42"/>
      <c r="Y15" s="87"/>
      <c r="Z15" s="87"/>
      <c r="AA15" s="86" t="s">
        <v>29</v>
      </c>
      <c r="AB15" s="86" t="s">
        <v>40</v>
      </c>
      <c r="AC15" s="58" t="s">
        <v>37</v>
      </c>
      <c r="AD15" s="95"/>
      <c r="AE15" s="59"/>
      <c r="AF15" s="59"/>
      <c r="AG15" s="95"/>
      <c r="AH15" s="95"/>
      <c r="AI15" s="59"/>
      <c r="AJ15" s="59"/>
      <c r="AK15" s="95"/>
      <c r="AL15" s="95"/>
      <c r="AM15" s="59"/>
      <c r="AN15" s="59"/>
      <c r="AO15" s="95"/>
      <c r="AP15" s="95"/>
      <c r="AQ15" s="59">
        <f>+Q15</f>
        <v>0</v>
      </c>
      <c r="AR15" s="59"/>
      <c r="AS15" s="95"/>
      <c r="AT15" s="95"/>
      <c r="AU15" s="59"/>
      <c r="AV15" s="59"/>
      <c r="AW15" s="41"/>
      <c r="AX15" s="35"/>
    </row>
    <row r="16" spans="1:50" x14ac:dyDescent="0.3">
      <c r="A16" s="35"/>
      <c r="B16" s="42"/>
      <c r="C16" s="87"/>
      <c r="D16" s="87"/>
      <c r="E16" s="54" t="s">
        <v>31</v>
      </c>
      <c r="F16" s="86" t="s">
        <v>40</v>
      </c>
      <c r="G16" s="76">
        <v>28</v>
      </c>
      <c r="H16" s="107"/>
      <c r="I16" s="77">
        <f>ROUND(+G16*H16,2)</f>
        <v>0</v>
      </c>
      <c r="J16" s="76">
        <v>28</v>
      </c>
      <c r="K16" s="107"/>
      <c r="L16" s="77">
        <f>ROUND(+J16*K16,2)</f>
        <v>0</v>
      </c>
      <c r="M16" s="76">
        <v>28</v>
      </c>
      <c r="N16" s="107"/>
      <c r="O16" s="77">
        <f>ROUND(+M16*N16,2)</f>
        <v>0</v>
      </c>
      <c r="P16" s="76">
        <v>28</v>
      </c>
      <c r="Q16" s="107"/>
      <c r="R16" s="77">
        <f>ROUND(+P16*Q16,2)</f>
        <v>0</v>
      </c>
      <c r="S16" s="76">
        <v>28</v>
      </c>
      <c r="T16" s="107"/>
      <c r="U16" s="77">
        <f>ROUND(+S16*T16,2)</f>
        <v>0</v>
      </c>
      <c r="V16" s="41"/>
      <c r="W16" s="35"/>
      <c r="X16" s="42"/>
      <c r="Y16" s="87"/>
      <c r="Z16" s="87"/>
      <c r="AA16" s="54" t="s">
        <v>31</v>
      </c>
      <c r="AB16" s="86" t="s">
        <v>40</v>
      </c>
      <c r="AC16" s="53">
        <f t="shared" si="5"/>
        <v>28</v>
      </c>
      <c r="AD16" s="28"/>
      <c r="AE16" s="30">
        <f t="shared" si="6"/>
        <v>0</v>
      </c>
      <c r="AF16" s="30">
        <f>ROUND((+AD16-AC16)*AE16,2)</f>
        <v>0</v>
      </c>
      <c r="AG16" s="68">
        <f>+J16</f>
        <v>28</v>
      </c>
      <c r="AH16" s="28"/>
      <c r="AI16" s="30">
        <f>+K16</f>
        <v>0</v>
      </c>
      <c r="AJ16" s="30">
        <f>ROUND((+AH16-AG16)*AI16,2)</f>
        <v>0</v>
      </c>
      <c r="AK16" s="68">
        <f>+M16</f>
        <v>28</v>
      </c>
      <c r="AL16" s="28"/>
      <c r="AM16" s="30">
        <f>+N16</f>
        <v>0</v>
      </c>
      <c r="AN16" s="30">
        <f>ROUND((+AL16-AK16)*AM16,2)</f>
        <v>0</v>
      </c>
      <c r="AO16" s="68">
        <f>+P16</f>
        <v>28</v>
      </c>
      <c r="AP16" s="28"/>
      <c r="AQ16" s="30">
        <f>+Q16</f>
        <v>0</v>
      </c>
      <c r="AR16" s="30">
        <f>ROUND((+AP16-AO16)*AQ16,2)</f>
        <v>0</v>
      </c>
      <c r="AS16" s="68">
        <f>+S16</f>
        <v>28</v>
      </c>
      <c r="AT16" s="28"/>
      <c r="AU16" s="30">
        <f>+T16</f>
        <v>0</v>
      </c>
      <c r="AV16" s="30">
        <f>ROUND((+AT16-AS16)*AU16,2)</f>
        <v>0</v>
      </c>
      <c r="AW16" s="41"/>
      <c r="AX16" s="35"/>
    </row>
    <row r="17" spans="1:50" x14ac:dyDescent="0.3">
      <c r="A17" s="35"/>
      <c r="B17" s="42"/>
      <c r="C17" s="87"/>
      <c r="D17" s="193" t="s">
        <v>49</v>
      </c>
      <c r="E17" s="193"/>
      <c r="F17" s="49"/>
      <c r="G17" s="82"/>
      <c r="H17" s="83"/>
      <c r="I17" s="83"/>
      <c r="J17" s="82"/>
      <c r="K17" s="83"/>
      <c r="L17" s="83"/>
      <c r="M17" s="82"/>
      <c r="N17" s="83"/>
      <c r="O17" s="83"/>
      <c r="P17" s="82"/>
      <c r="Q17" s="83"/>
      <c r="R17" s="83"/>
      <c r="S17" s="82"/>
      <c r="T17" s="83"/>
      <c r="U17" s="83"/>
      <c r="V17" s="41"/>
      <c r="W17" s="35"/>
      <c r="X17" s="42"/>
      <c r="Y17" s="87"/>
      <c r="Z17" s="193" t="s">
        <v>33</v>
      </c>
      <c r="AA17" s="193"/>
      <c r="AB17" s="49"/>
      <c r="AC17" s="50"/>
      <c r="AD17" s="96"/>
      <c r="AE17" s="61"/>
      <c r="AF17" s="61"/>
      <c r="AG17" s="96"/>
      <c r="AH17" s="96"/>
      <c r="AI17" s="61"/>
      <c r="AJ17" s="61"/>
      <c r="AK17" s="96"/>
      <c r="AL17" s="96"/>
      <c r="AM17" s="61"/>
      <c r="AN17" s="61"/>
      <c r="AO17" s="96"/>
      <c r="AP17" s="96"/>
      <c r="AQ17" s="61"/>
      <c r="AR17" s="61"/>
      <c r="AS17" s="96"/>
      <c r="AT17" s="96"/>
      <c r="AU17" s="61"/>
      <c r="AV17" s="61"/>
      <c r="AW17" s="41"/>
      <c r="AX17" s="35"/>
    </row>
    <row r="18" spans="1:50" x14ac:dyDescent="0.3">
      <c r="A18" s="35"/>
      <c r="B18" s="42"/>
      <c r="C18" s="87"/>
      <c r="D18" s="87"/>
      <c r="E18" s="86" t="s">
        <v>28</v>
      </c>
      <c r="F18" s="86" t="s">
        <v>40</v>
      </c>
      <c r="G18" s="76">
        <v>210000</v>
      </c>
      <c r="H18" s="107"/>
      <c r="I18" s="77">
        <f t="shared" ref="I18:I21" si="22">ROUND(+G18*H18,2)</f>
        <v>0</v>
      </c>
      <c r="J18" s="76">
        <v>196000</v>
      </c>
      <c r="K18" s="107"/>
      <c r="L18" s="77">
        <f t="shared" ref="L18:L21" si="23">ROUND(+J18*K18,2)</f>
        <v>0</v>
      </c>
      <c r="M18" s="76">
        <v>182000</v>
      </c>
      <c r="N18" s="107"/>
      <c r="O18" s="77">
        <f t="shared" ref="O18:O21" si="24">ROUND(+M18*N18,2)</f>
        <v>0</v>
      </c>
      <c r="P18" s="76">
        <v>168000</v>
      </c>
      <c r="Q18" s="107"/>
      <c r="R18" s="77">
        <f t="shared" ref="R18:R21" si="25">ROUND(+P18*Q18,2)</f>
        <v>0</v>
      </c>
      <c r="S18" s="76">
        <v>154000</v>
      </c>
      <c r="T18" s="107"/>
      <c r="U18" s="77">
        <f t="shared" ref="U18:U22" si="26">ROUND(+S18*T18,2)</f>
        <v>0</v>
      </c>
      <c r="V18" s="41"/>
      <c r="W18" s="35"/>
      <c r="X18" s="42"/>
      <c r="Y18" s="87"/>
      <c r="Z18" s="87"/>
      <c r="AA18" s="86" t="s">
        <v>28</v>
      </c>
      <c r="AB18" s="86" t="s">
        <v>40</v>
      </c>
      <c r="AC18" s="53">
        <f t="shared" si="5"/>
        <v>210000</v>
      </c>
      <c r="AD18" s="28"/>
      <c r="AE18" s="30">
        <f t="shared" si="6"/>
        <v>0</v>
      </c>
      <c r="AF18" s="30">
        <f t="shared" ref="AF18:AF22" si="27">ROUND((+AD18-AC18)*AE18,2)</f>
        <v>0</v>
      </c>
      <c r="AG18" s="68">
        <f>+J18</f>
        <v>196000</v>
      </c>
      <c r="AH18" s="28"/>
      <c r="AI18" s="30">
        <f>+K18</f>
        <v>0</v>
      </c>
      <c r="AJ18" s="30">
        <f t="shared" ref="AJ18:AJ22" si="28">ROUND((+AH18-AG18)*AI18,2)</f>
        <v>0</v>
      </c>
      <c r="AK18" s="68">
        <f>+M18</f>
        <v>182000</v>
      </c>
      <c r="AL18" s="28"/>
      <c r="AM18" s="30">
        <f>+N18</f>
        <v>0</v>
      </c>
      <c r="AN18" s="30">
        <f t="shared" ref="AN18:AN22" si="29">ROUND((+AL18-AK18)*AM18,2)</f>
        <v>0</v>
      </c>
      <c r="AO18" s="68">
        <f>+P18</f>
        <v>168000</v>
      </c>
      <c r="AP18" s="28"/>
      <c r="AQ18" s="30">
        <f>+Q18</f>
        <v>0</v>
      </c>
      <c r="AR18" s="30">
        <f t="shared" ref="AR18:AR22" si="30">ROUND((+AP18-AO18)*AQ18,2)</f>
        <v>0</v>
      </c>
      <c r="AS18" s="68">
        <f>+S18</f>
        <v>154000</v>
      </c>
      <c r="AT18" s="28"/>
      <c r="AU18" s="30">
        <f>+T18</f>
        <v>0</v>
      </c>
      <c r="AV18" s="30">
        <f t="shared" ref="AV18:AV22" si="31">ROUND((+AT18-AS18)*AU18,2)</f>
        <v>0</v>
      </c>
      <c r="AW18" s="41"/>
      <c r="AX18" s="35"/>
    </row>
    <row r="19" spans="1:50" x14ac:dyDescent="0.3">
      <c r="A19" s="35"/>
      <c r="B19" s="42"/>
      <c r="C19" s="87"/>
      <c r="D19" s="87"/>
      <c r="E19" s="86" t="s">
        <v>30</v>
      </c>
      <c r="F19" s="86" t="s">
        <v>40</v>
      </c>
      <c r="G19" s="76">
        <v>328</v>
      </c>
      <c r="H19" s="107"/>
      <c r="I19" s="77">
        <f t="shared" si="22"/>
        <v>0</v>
      </c>
      <c r="J19" s="76">
        <v>328</v>
      </c>
      <c r="K19" s="107"/>
      <c r="L19" s="77">
        <f t="shared" si="23"/>
        <v>0</v>
      </c>
      <c r="M19" s="76">
        <v>328</v>
      </c>
      <c r="N19" s="107"/>
      <c r="O19" s="77">
        <f t="shared" si="24"/>
        <v>0</v>
      </c>
      <c r="P19" s="76">
        <v>328</v>
      </c>
      <c r="Q19" s="107"/>
      <c r="R19" s="77">
        <f t="shared" si="25"/>
        <v>0</v>
      </c>
      <c r="S19" s="76">
        <v>328</v>
      </c>
      <c r="T19" s="107"/>
      <c r="U19" s="77">
        <f t="shared" si="26"/>
        <v>0</v>
      </c>
      <c r="V19" s="41"/>
      <c r="W19" s="35"/>
      <c r="X19" s="42"/>
      <c r="Y19" s="87"/>
      <c r="Z19" s="87"/>
      <c r="AA19" s="86" t="s">
        <v>30</v>
      </c>
      <c r="AB19" s="86" t="s">
        <v>40</v>
      </c>
      <c r="AC19" s="53">
        <f t="shared" si="5"/>
        <v>328</v>
      </c>
      <c r="AD19" s="28"/>
      <c r="AE19" s="30">
        <f t="shared" si="6"/>
        <v>0</v>
      </c>
      <c r="AF19" s="30">
        <f t="shared" si="27"/>
        <v>0</v>
      </c>
      <c r="AG19" s="68">
        <f>+J19</f>
        <v>328</v>
      </c>
      <c r="AH19" s="28"/>
      <c r="AI19" s="30">
        <f>+K19</f>
        <v>0</v>
      </c>
      <c r="AJ19" s="30">
        <f t="shared" si="28"/>
        <v>0</v>
      </c>
      <c r="AK19" s="68">
        <f>+M19</f>
        <v>328</v>
      </c>
      <c r="AL19" s="28"/>
      <c r="AM19" s="30">
        <f>+N19</f>
        <v>0</v>
      </c>
      <c r="AN19" s="30">
        <f t="shared" si="29"/>
        <v>0</v>
      </c>
      <c r="AO19" s="68">
        <f>+P19</f>
        <v>328</v>
      </c>
      <c r="AP19" s="28"/>
      <c r="AQ19" s="30">
        <f>+Q19</f>
        <v>0</v>
      </c>
      <c r="AR19" s="30">
        <f t="shared" si="30"/>
        <v>0</v>
      </c>
      <c r="AS19" s="68">
        <f>+S19</f>
        <v>328</v>
      </c>
      <c r="AT19" s="28"/>
      <c r="AU19" s="30">
        <f>+T19</f>
        <v>0</v>
      </c>
      <c r="AV19" s="30">
        <f t="shared" si="31"/>
        <v>0</v>
      </c>
      <c r="AW19" s="41"/>
      <c r="AX19" s="35"/>
    </row>
    <row r="20" spans="1:50" x14ac:dyDescent="0.3">
      <c r="A20" s="35"/>
      <c r="B20" s="42"/>
      <c r="C20" s="87"/>
      <c r="D20" s="87"/>
      <c r="E20" s="86" t="s">
        <v>29</v>
      </c>
      <c r="F20" s="86" t="s">
        <v>40</v>
      </c>
      <c r="G20" s="76">
        <v>2714</v>
      </c>
      <c r="H20" s="107"/>
      <c r="I20" s="77">
        <f t="shared" si="22"/>
        <v>0</v>
      </c>
      <c r="J20" s="76">
        <v>2714</v>
      </c>
      <c r="K20" s="107"/>
      <c r="L20" s="77">
        <f t="shared" si="23"/>
        <v>0</v>
      </c>
      <c r="M20" s="76">
        <v>2714</v>
      </c>
      <c r="N20" s="107"/>
      <c r="O20" s="77">
        <f t="shared" si="24"/>
        <v>0</v>
      </c>
      <c r="P20" s="76">
        <v>2714</v>
      </c>
      <c r="Q20" s="107"/>
      <c r="R20" s="77">
        <f t="shared" si="25"/>
        <v>0</v>
      </c>
      <c r="S20" s="76">
        <v>2714</v>
      </c>
      <c r="T20" s="107"/>
      <c r="U20" s="77">
        <f t="shared" si="26"/>
        <v>0</v>
      </c>
      <c r="V20" s="41"/>
      <c r="W20" s="35"/>
      <c r="X20" s="42"/>
      <c r="Y20" s="87"/>
      <c r="Z20" s="87"/>
      <c r="AA20" s="86" t="s">
        <v>29</v>
      </c>
      <c r="AB20" s="86" t="s">
        <v>40</v>
      </c>
      <c r="AC20" s="53">
        <f t="shared" si="5"/>
        <v>2714</v>
      </c>
      <c r="AD20" s="28"/>
      <c r="AE20" s="30">
        <f t="shared" si="6"/>
        <v>0</v>
      </c>
      <c r="AF20" s="30">
        <f t="shared" si="27"/>
        <v>0</v>
      </c>
      <c r="AG20" s="68">
        <f>+J20</f>
        <v>2714</v>
      </c>
      <c r="AH20" s="28"/>
      <c r="AI20" s="30">
        <f>+K20</f>
        <v>0</v>
      </c>
      <c r="AJ20" s="30">
        <f t="shared" si="28"/>
        <v>0</v>
      </c>
      <c r="AK20" s="68">
        <f>+M20</f>
        <v>2714</v>
      </c>
      <c r="AL20" s="28"/>
      <c r="AM20" s="30">
        <f>+N20</f>
        <v>0</v>
      </c>
      <c r="AN20" s="30">
        <f t="shared" si="29"/>
        <v>0</v>
      </c>
      <c r="AO20" s="68">
        <f>+P20</f>
        <v>2714</v>
      </c>
      <c r="AP20" s="28"/>
      <c r="AQ20" s="30">
        <f>+Q20</f>
        <v>0</v>
      </c>
      <c r="AR20" s="30">
        <f t="shared" si="30"/>
        <v>0</v>
      </c>
      <c r="AS20" s="68">
        <f>+S20</f>
        <v>2714</v>
      </c>
      <c r="AT20" s="28"/>
      <c r="AU20" s="30">
        <f>+T20</f>
        <v>0</v>
      </c>
      <c r="AV20" s="30">
        <f t="shared" si="31"/>
        <v>0</v>
      </c>
      <c r="AW20" s="41"/>
      <c r="AX20" s="35"/>
    </row>
    <row r="21" spans="1:50" x14ac:dyDescent="0.3">
      <c r="A21" s="35"/>
      <c r="B21" s="42"/>
      <c r="C21" s="87"/>
      <c r="D21" s="87"/>
      <c r="E21" s="54" t="s">
        <v>31</v>
      </c>
      <c r="F21" s="54" t="s">
        <v>40</v>
      </c>
      <c r="G21" s="76">
        <v>28</v>
      </c>
      <c r="H21" s="107"/>
      <c r="I21" s="77">
        <f t="shared" si="22"/>
        <v>0</v>
      </c>
      <c r="J21" s="76">
        <v>28</v>
      </c>
      <c r="K21" s="107"/>
      <c r="L21" s="77">
        <f t="shared" si="23"/>
        <v>0</v>
      </c>
      <c r="M21" s="76">
        <v>28</v>
      </c>
      <c r="N21" s="107"/>
      <c r="O21" s="77">
        <f t="shared" si="24"/>
        <v>0</v>
      </c>
      <c r="P21" s="76">
        <v>28</v>
      </c>
      <c r="Q21" s="107"/>
      <c r="R21" s="77">
        <f t="shared" si="25"/>
        <v>0</v>
      </c>
      <c r="S21" s="76">
        <v>28</v>
      </c>
      <c r="T21" s="107"/>
      <c r="U21" s="84">
        <f t="shared" si="26"/>
        <v>0</v>
      </c>
      <c r="V21" s="41"/>
      <c r="W21" s="35"/>
      <c r="X21" s="42"/>
      <c r="Y21" s="87"/>
      <c r="Z21" s="87"/>
      <c r="AA21" s="54" t="s">
        <v>31</v>
      </c>
      <c r="AB21" s="54" t="s">
        <v>40</v>
      </c>
      <c r="AC21" s="108">
        <f t="shared" si="5"/>
        <v>28</v>
      </c>
      <c r="AD21" s="34"/>
      <c r="AE21" s="109">
        <f t="shared" si="6"/>
        <v>0</v>
      </c>
      <c r="AF21" s="109">
        <f t="shared" si="27"/>
        <v>0</v>
      </c>
      <c r="AG21" s="110">
        <f>+J21</f>
        <v>28</v>
      </c>
      <c r="AH21" s="34"/>
      <c r="AI21" s="109">
        <f>+K21</f>
        <v>0</v>
      </c>
      <c r="AJ21" s="109">
        <f t="shared" si="28"/>
        <v>0</v>
      </c>
      <c r="AK21" s="110">
        <f>+M21</f>
        <v>28</v>
      </c>
      <c r="AL21" s="34"/>
      <c r="AM21" s="109">
        <f>+N21</f>
        <v>0</v>
      </c>
      <c r="AN21" s="109">
        <f t="shared" si="29"/>
        <v>0</v>
      </c>
      <c r="AO21" s="110">
        <f>+P21</f>
        <v>28</v>
      </c>
      <c r="AP21" s="34"/>
      <c r="AQ21" s="109">
        <f>+Q21</f>
        <v>0</v>
      </c>
      <c r="AR21" s="109">
        <f t="shared" si="30"/>
        <v>0</v>
      </c>
      <c r="AS21" s="110">
        <f>+S21</f>
        <v>28</v>
      </c>
      <c r="AT21" s="34"/>
      <c r="AU21" s="109">
        <f>+T21</f>
        <v>0</v>
      </c>
      <c r="AV21" s="109">
        <f t="shared" si="31"/>
        <v>0</v>
      </c>
      <c r="AW21" s="41"/>
      <c r="AX21" s="35"/>
    </row>
    <row r="22" spans="1:50" ht="28.2" customHeight="1" x14ac:dyDescent="0.3">
      <c r="A22" s="35"/>
      <c r="B22" s="42"/>
      <c r="C22" s="87"/>
      <c r="D22" s="204" t="s">
        <v>81</v>
      </c>
      <c r="E22" s="204"/>
      <c r="F22" s="86" t="s">
        <v>40</v>
      </c>
      <c r="G22" s="76">
        <v>210000</v>
      </c>
      <c r="H22" s="107"/>
      <c r="I22" s="77">
        <f t="shared" ref="I22" si="32">ROUND(+G22*H22,2)</f>
        <v>0</v>
      </c>
      <c r="J22" s="76">
        <v>252000</v>
      </c>
      <c r="K22" s="107"/>
      <c r="L22" s="77">
        <f t="shared" ref="L22" si="33">ROUND(+J22*K22,2)</f>
        <v>0</v>
      </c>
      <c r="M22" s="76">
        <v>294000</v>
      </c>
      <c r="N22" s="107"/>
      <c r="O22" s="77">
        <f t="shared" ref="O22" si="34">ROUND(+M22*N22,2)</f>
        <v>0</v>
      </c>
      <c r="P22" s="76">
        <v>336000</v>
      </c>
      <c r="Q22" s="107"/>
      <c r="R22" s="77">
        <f t="shared" ref="R22" si="35">ROUND(+P22*Q22,2)</f>
        <v>0</v>
      </c>
      <c r="S22" s="76">
        <v>378000</v>
      </c>
      <c r="T22" s="107"/>
      <c r="U22" s="77">
        <f t="shared" si="26"/>
        <v>0</v>
      </c>
      <c r="V22" s="41"/>
      <c r="W22" s="35"/>
      <c r="X22" s="42"/>
      <c r="Y22" s="87"/>
      <c r="Z22" s="204" t="s">
        <v>81</v>
      </c>
      <c r="AA22" s="204"/>
      <c r="AB22" s="90" t="s">
        <v>40</v>
      </c>
      <c r="AC22" s="53">
        <f t="shared" si="5"/>
        <v>210000</v>
      </c>
      <c r="AD22" s="28"/>
      <c r="AE22" s="30">
        <f t="shared" si="6"/>
        <v>0</v>
      </c>
      <c r="AF22" s="30">
        <f t="shared" si="27"/>
        <v>0</v>
      </c>
      <c r="AG22" s="68">
        <f>+J22</f>
        <v>252000</v>
      </c>
      <c r="AH22" s="28"/>
      <c r="AI22" s="30">
        <f>+K22</f>
        <v>0</v>
      </c>
      <c r="AJ22" s="30">
        <f t="shared" si="28"/>
        <v>0</v>
      </c>
      <c r="AK22" s="68">
        <f>+M22</f>
        <v>294000</v>
      </c>
      <c r="AL22" s="28"/>
      <c r="AM22" s="30">
        <f>+N22</f>
        <v>0</v>
      </c>
      <c r="AN22" s="30">
        <f t="shared" si="29"/>
        <v>0</v>
      </c>
      <c r="AO22" s="68">
        <f>+P22</f>
        <v>336000</v>
      </c>
      <c r="AP22" s="28"/>
      <c r="AQ22" s="30">
        <f>+Q22</f>
        <v>0</v>
      </c>
      <c r="AR22" s="30">
        <f t="shared" si="30"/>
        <v>0</v>
      </c>
      <c r="AS22" s="68">
        <f>+S22</f>
        <v>378000</v>
      </c>
      <c r="AT22" s="28"/>
      <c r="AU22" s="30">
        <f>+T22</f>
        <v>0</v>
      </c>
      <c r="AV22" s="30">
        <f t="shared" si="31"/>
        <v>0</v>
      </c>
      <c r="AW22" s="41"/>
      <c r="AX22" s="35"/>
    </row>
    <row r="23" spans="1:50" x14ac:dyDescent="0.3">
      <c r="A23" s="35"/>
      <c r="B23" s="42"/>
      <c r="C23" s="87"/>
      <c r="D23" s="87"/>
      <c r="E23" s="87"/>
      <c r="F23" s="87"/>
      <c r="G23" s="43"/>
      <c r="H23" s="62"/>
      <c r="I23" s="62"/>
      <c r="J23" s="62"/>
      <c r="K23" s="62"/>
      <c r="L23" s="62"/>
      <c r="M23" s="62"/>
      <c r="N23" s="62"/>
      <c r="O23" s="62"/>
      <c r="P23" s="62"/>
      <c r="Q23" s="62"/>
      <c r="R23" s="62"/>
      <c r="S23" s="62"/>
      <c r="T23" s="62"/>
      <c r="U23" s="62"/>
      <c r="V23" s="41"/>
      <c r="W23" s="35"/>
      <c r="X23" s="42"/>
      <c r="Y23" s="87"/>
      <c r="Z23" s="87"/>
      <c r="AA23" s="87"/>
      <c r="AB23" s="87"/>
      <c r="AC23" s="43"/>
      <c r="AD23" s="87"/>
      <c r="AE23" s="87"/>
      <c r="AF23" s="87"/>
      <c r="AG23" s="103"/>
      <c r="AH23" s="87"/>
      <c r="AI23" s="87"/>
      <c r="AJ23" s="87"/>
      <c r="AK23" s="87"/>
      <c r="AL23" s="87"/>
      <c r="AM23" s="87"/>
      <c r="AN23" s="87"/>
      <c r="AO23" s="87"/>
      <c r="AP23" s="87"/>
      <c r="AQ23" s="87"/>
      <c r="AR23" s="87"/>
      <c r="AS23" s="87"/>
      <c r="AT23" s="87"/>
      <c r="AU23" s="87"/>
      <c r="AV23" s="87"/>
      <c r="AW23" s="41"/>
      <c r="AX23" s="35"/>
    </row>
    <row r="24" spans="1:50" x14ac:dyDescent="0.3">
      <c r="A24" s="35"/>
      <c r="B24" s="42"/>
      <c r="C24" s="87"/>
      <c r="D24" s="87"/>
      <c r="E24" s="192" t="s">
        <v>41</v>
      </c>
      <c r="F24" s="192"/>
      <c r="G24" s="192"/>
      <c r="H24" s="62"/>
      <c r="I24" s="30">
        <f>SUM(I8:I23)</f>
        <v>0</v>
      </c>
      <c r="J24" s="87"/>
      <c r="K24" s="62"/>
      <c r="L24" s="30">
        <f>SUM(L8:L23)</f>
        <v>0</v>
      </c>
      <c r="M24" s="87"/>
      <c r="N24" s="62"/>
      <c r="O24" s="30">
        <f>SUM(O8:O23)</f>
        <v>0</v>
      </c>
      <c r="P24" s="87"/>
      <c r="Q24" s="62"/>
      <c r="R24" s="30">
        <f>SUM(R8:R23)</f>
        <v>0</v>
      </c>
      <c r="S24" s="87"/>
      <c r="T24" s="62"/>
      <c r="U24" s="30">
        <f>SUM(U8:U23)</f>
        <v>0</v>
      </c>
      <c r="V24" s="41"/>
      <c r="W24" s="35"/>
      <c r="X24" s="42"/>
      <c r="Y24" s="87"/>
      <c r="Z24" s="87"/>
      <c r="AA24" s="192" t="s">
        <v>42</v>
      </c>
      <c r="AB24" s="192"/>
      <c r="AC24" s="192"/>
      <c r="AD24" s="87"/>
      <c r="AE24" s="87"/>
      <c r="AF24" s="30">
        <f>SUM(AF8:AF23)</f>
        <v>0</v>
      </c>
      <c r="AG24" s="103"/>
      <c r="AH24" s="62"/>
      <c r="AI24" s="62"/>
      <c r="AJ24" s="30">
        <f>SUM(AJ8:AJ23)</f>
        <v>0</v>
      </c>
      <c r="AK24" s="87"/>
      <c r="AL24" s="62"/>
      <c r="AM24" s="62"/>
      <c r="AN24" s="30">
        <f>SUM(AN8:AN23)</f>
        <v>0</v>
      </c>
      <c r="AO24" s="87"/>
      <c r="AP24" s="62"/>
      <c r="AQ24" s="62"/>
      <c r="AR24" s="30">
        <f>SUM(AR8:AR23)</f>
        <v>0</v>
      </c>
      <c r="AS24" s="87"/>
      <c r="AT24" s="62"/>
      <c r="AU24" s="62"/>
      <c r="AV24" s="30">
        <f>SUM(AV8:AV23)</f>
        <v>0</v>
      </c>
      <c r="AW24" s="41"/>
      <c r="AX24" s="35"/>
    </row>
    <row r="25" spans="1:50" x14ac:dyDescent="0.3">
      <c r="A25" s="35"/>
      <c r="B25" s="42"/>
      <c r="C25" s="87"/>
      <c r="D25" s="87"/>
      <c r="E25" s="87"/>
      <c r="F25" s="87"/>
      <c r="G25" s="43"/>
      <c r="H25" s="87"/>
      <c r="I25" s="87"/>
      <c r="J25" s="87"/>
      <c r="K25" s="87"/>
      <c r="L25" s="87"/>
      <c r="M25" s="87"/>
      <c r="N25" s="87"/>
      <c r="O25" s="87"/>
      <c r="P25" s="87"/>
      <c r="Q25" s="87"/>
      <c r="R25" s="87"/>
      <c r="S25" s="87"/>
      <c r="T25" s="87"/>
      <c r="U25" s="87"/>
      <c r="V25" s="41"/>
      <c r="W25" s="35"/>
      <c r="X25" s="42"/>
      <c r="Y25" s="87"/>
      <c r="Z25" s="87"/>
      <c r="AA25" s="87"/>
      <c r="AB25" s="87"/>
      <c r="AC25" s="87"/>
      <c r="AD25" s="87"/>
      <c r="AE25" s="87"/>
      <c r="AF25" s="87"/>
      <c r="AG25" s="103"/>
      <c r="AH25" s="87"/>
      <c r="AI25" s="87"/>
      <c r="AJ25" s="87"/>
      <c r="AK25" s="87"/>
      <c r="AL25" s="87"/>
      <c r="AM25" s="87"/>
      <c r="AN25" s="87"/>
      <c r="AO25" s="87"/>
      <c r="AP25" s="87"/>
      <c r="AQ25" s="87"/>
      <c r="AR25" s="87"/>
      <c r="AS25" s="87"/>
      <c r="AT25" s="87"/>
      <c r="AU25" s="87"/>
      <c r="AV25" s="87"/>
      <c r="AW25" s="41"/>
      <c r="AX25" s="35"/>
    </row>
    <row r="26" spans="1:50" x14ac:dyDescent="0.3">
      <c r="A26" s="35"/>
      <c r="B26" s="42"/>
      <c r="C26" s="87"/>
      <c r="D26" s="87"/>
      <c r="E26" s="87"/>
      <c r="F26" s="87"/>
      <c r="G26" s="43"/>
      <c r="H26" s="87"/>
      <c r="I26" s="87"/>
      <c r="J26" s="87"/>
      <c r="K26" s="87"/>
      <c r="L26" s="87"/>
      <c r="M26" s="87"/>
      <c r="N26" s="87"/>
      <c r="O26" s="87"/>
      <c r="P26" s="87"/>
      <c r="Q26" s="87"/>
      <c r="R26" s="87"/>
      <c r="S26" s="87"/>
      <c r="T26" s="87"/>
      <c r="U26" s="87"/>
      <c r="V26" s="41"/>
      <c r="W26" s="35"/>
      <c r="X26" s="42"/>
      <c r="Y26" s="87"/>
      <c r="Z26" s="87"/>
      <c r="AA26" s="87"/>
      <c r="AB26" s="87"/>
      <c r="AC26" s="87"/>
      <c r="AD26" s="87"/>
      <c r="AE26" s="87"/>
      <c r="AF26" s="87"/>
      <c r="AG26" s="103"/>
      <c r="AH26" s="87"/>
      <c r="AI26" s="87"/>
      <c r="AJ26" s="87"/>
      <c r="AK26" s="87"/>
      <c r="AL26" s="87"/>
      <c r="AM26" s="87"/>
      <c r="AN26" s="87"/>
      <c r="AO26" s="87"/>
      <c r="AP26" s="87"/>
      <c r="AQ26" s="87"/>
      <c r="AR26" s="87"/>
      <c r="AS26" s="87"/>
      <c r="AT26" s="87"/>
      <c r="AU26" s="87"/>
      <c r="AV26" s="87"/>
      <c r="AW26" s="41"/>
      <c r="AX26" s="35"/>
    </row>
    <row r="27" spans="1:50" x14ac:dyDescent="0.3">
      <c r="A27" s="35"/>
      <c r="B27" s="42"/>
      <c r="C27" s="87"/>
      <c r="D27" s="87"/>
      <c r="E27" s="87"/>
      <c r="F27" s="87"/>
      <c r="G27" s="87"/>
      <c r="H27" s="87"/>
      <c r="I27" s="87"/>
      <c r="J27" s="87"/>
      <c r="K27" s="87"/>
      <c r="L27" s="87"/>
      <c r="M27" s="87"/>
      <c r="N27" s="87"/>
      <c r="O27" s="87"/>
      <c r="P27" s="87"/>
      <c r="Q27" s="87"/>
      <c r="R27" s="87"/>
      <c r="S27" s="87"/>
      <c r="T27" s="87"/>
      <c r="U27" s="87"/>
      <c r="V27" s="41"/>
      <c r="W27" s="35"/>
      <c r="X27" s="42"/>
      <c r="Y27" s="87"/>
      <c r="Z27" s="87"/>
      <c r="AA27" s="87"/>
      <c r="AB27" s="87"/>
      <c r="AC27" s="87"/>
      <c r="AD27" s="87"/>
      <c r="AE27" s="87"/>
      <c r="AF27" s="87"/>
      <c r="AG27" s="103"/>
      <c r="AH27" s="87"/>
      <c r="AI27" s="87"/>
      <c r="AJ27" s="87"/>
      <c r="AK27" s="87"/>
      <c r="AL27" s="87"/>
      <c r="AM27" s="87"/>
      <c r="AN27" s="87"/>
      <c r="AO27" s="87"/>
      <c r="AP27" s="87"/>
      <c r="AQ27" s="87"/>
      <c r="AR27" s="87"/>
      <c r="AS27" s="87"/>
      <c r="AT27" s="87"/>
      <c r="AU27" s="87"/>
      <c r="AV27" s="87"/>
      <c r="AW27" s="41"/>
      <c r="AX27" s="35"/>
    </row>
    <row r="28" spans="1:50" x14ac:dyDescent="0.3">
      <c r="A28" s="35"/>
      <c r="B28" s="42"/>
      <c r="C28" s="191" t="s">
        <v>51</v>
      </c>
      <c r="D28" s="191"/>
      <c r="E28" s="87"/>
      <c r="F28" s="87"/>
      <c r="G28" s="43"/>
      <c r="H28" s="87"/>
      <c r="I28" s="87"/>
      <c r="J28" s="87"/>
      <c r="K28" s="87"/>
      <c r="L28" s="87"/>
      <c r="M28" s="87"/>
      <c r="N28" s="87"/>
      <c r="O28" s="87"/>
      <c r="P28" s="87"/>
      <c r="Q28" s="87"/>
      <c r="R28" s="87"/>
      <c r="S28" s="87"/>
      <c r="T28" s="87"/>
      <c r="U28" s="87"/>
      <c r="V28" s="41"/>
      <c r="W28" s="35"/>
      <c r="X28" s="42"/>
      <c r="Y28" s="87"/>
      <c r="Z28" s="88" t="s">
        <v>51</v>
      </c>
      <c r="AA28" s="88"/>
      <c r="AB28" s="87"/>
      <c r="AC28" s="87"/>
      <c r="AD28" s="87"/>
      <c r="AE28" s="87"/>
      <c r="AF28" s="87"/>
      <c r="AG28" s="87"/>
      <c r="AH28" s="87"/>
      <c r="AI28" s="87"/>
      <c r="AJ28" s="87"/>
      <c r="AK28" s="87"/>
      <c r="AL28" s="87"/>
      <c r="AM28" s="87"/>
      <c r="AN28" s="87"/>
      <c r="AO28" s="87"/>
      <c r="AP28" s="87"/>
      <c r="AQ28" s="87"/>
      <c r="AR28" s="87"/>
      <c r="AS28" s="87"/>
      <c r="AT28" s="87"/>
      <c r="AU28" s="87"/>
      <c r="AV28" s="87"/>
      <c r="AW28" s="41"/>
      <c r="AX28" s="35"/>
    </row>
    <row r="29" spans="1:50" ht="31.95" customHeight="1" x14ac:dyDescent="0.3">
      <c r="A29" s="35"/>
      <c r="B29" s="42"/>
      <c r="C29" s="63" t="s">
        <v>53</v>
      </c>
      <c r="D29" s="190" t="s">
        <v>65</v>
      </c>
      <c r="E29" s="190"/>
      <c r="F29" s="190"/>
      <c r="G29" s="190"/>
      <c r="H29" s="190"/>
      <c r="I29" s="190"/>
      <c r="J29" s="190"/>
      <c r="K29" s="190"/>
      <c r="L29" s="190"/>
      <c r="M29" s="190"/>
      <c r="N29" s="190"/>
      <c r="O29" s="190"/>
      <c r="P29" s="190"/>
      <c r="Q29" s="190"/>
      <c r="R29" s="87"/>
      <c r="S29" s="87"/>
      <c r="T29" s="87"/>
      <c r="U29" s="87"/>
      <c r="V29" s="41"/>
      <c r="W29" s="35"/>
      <c r="X29" s="42"/>
      <c r="Y29" s="87"/>
      <c r="Z29" s="64" t="s">
        <v>53</v>
      </c>
      <c r="AA29" s="188" t="s">
        <v>56</v>
      </c>
      <c r="AB29" s="188"/>
      <c r="AC29" s="188"/>
      <c r="AD29" s="188"/>
      <c r="AE29" s="188"/>
      <c r="AF29" s="188"/>
      <c r="AG29" s="188"/>
      <c r="AH29" s="188"/>
      <c r="AI29" s="188"/>
      <c r="AJ29" s="188"/>
      <c r="AK29" s="188"/>
      <c r="AL29" s="188"/>
      <c r="AM29" s="188"/>
      <c r="AN29" s="188"/>
      <c r="AO29" s="188"/>
      <c r="AP29" s="188"/>
      <c r="AQ29" s="188"/>
      <c r="AR29" s="188"/>
      <c r="AS29" s="87"/>
      <c r="AT29" s="87"/>
      <c r="AU29" s="87"/>
      <c r="AV29" s="87"/>
      <c r="AW29" s="41"/>
      <c r="AX29" s="35"/>
    </row>
    <row r="30" spans="1:50" x14ac:dyDescent="0.3">
      <c r="A30" s="35"/>
      <c r="B30" s="42"/>
      <c r="C30" s="64" t="s">
        <v>54</v>
      </c>
      <c r="D30" s="191" t="s">
        <v>143</v>
      </c>
      <c r="E30" s="191"/>
      <c r="F30" s="191"/>
      <c r="G30" s="191"/>
      <c r="H30" s="191"/>
      <c r="I30" s="191"/>
      <c r="J30" s="191"/>
      <c r="K30" s="191"/>
      <c r="L30" s="191"/>
      <c r="M30" s="191"/>
      <c r="N30" s="191"/>
      <c r="O30" s="191"/>
      <c r="P30" s="191"/>
      <c r="Q30" s="191"/>
      <c r="R30" s="87"/>
      <c r="S30" s="87"/>
      <c r="T30" s="87"/>
      <c r="U30" s="87"/>
      <c r="V30" s="41"/>
      <c r="W30" s="35"/>
      <c r="X30" s="42"/>
      <c r="Y30" s="87"/>
      <c r="Z30" s="64" t="s">
        <v>54</v>
      </c>
      <c r="AA30" s="188" t="s">
        <v>57</v>
      </c>
      <c r="AB30" s="188"/>
      <c r="AC30" s="188"/>
      <c r="AD30" s="188"/>
      <c r="AE30" s="188"/>
      <c r="AF30" s="188"/>
      <c r="AG30" s="188"/>
      <c r="AH30" s="188"/>
      <c r="AI30" s="188"/>
      <c r="AJ30" s="188"/>
      <c r="AK30" s="188"/>
      <c r="AL30" s="188"/>
      <c r="AM30" s="188"/>
      <c r="AN30" s="188"/>
      <c r="AO30" s="188"/>
      <c r="AP30" s="188"/>
      <c r="AQ30" s="188"/>
      <c r="AR30" s="188"/>
      <c r="AS30" s="87"/>
      <c r="AT30" s="87"/>
      <c r="AU30" s="87"/>
      <c r="AV30" s="87"/>
      <c r="AW30" s="41"/>
      <c r="AX30" s="35"/>
    </row>
    <row r="31" spans="1:50" x14ac:dyDescent="0.3">
      <c r="A31" s="35"/>
      <c r="B31" s="42"/>
      <c r="C31" s="64" t="s">
        <v>55</v>
      </c>
      <c r="D31" s="191" t="s">
        <v>52</v>
      </c>
      <c r="E31" s="191"/>
      <c r="F31" s="191"/>
      <c r="G31" s="191"/>
      <c r="H31" s="191"/>
      <c r="I31" s="191"/>
      <c r="J31" s="191"/>
      <c r="K31" s="191"/>
      <c r="L31" s="191"/>
      <c r="M31" s="191"/>
      <c r="N31" s="191"/>
      <c r="O31" s="191"/>
      <c r="P31" s="191"/>
      <c r="Q31" s="191"/>
      <c r="R31" s="87"/>
      <c r="S31" s="87"/>
      <c r="T31" s="87"/>
      <c r="U31" s="87"/>
      <c r="V31" s="41"/>
      <c r="W31" s="35"/>
      <c r="X31" s="42"/>
      <c r="Y31" s="87"/>
      <c r="Z31" s="87"/>
      <c r="AA31" s="87"/>
      <c r="AB31" s="87"/>
      <c r="AC31" s="87"/>
      <c r="AD31" s="87"/>
      <c r="AE31" s="87"/>
      <c r="AF31" s="87"/>
      <c r="AG31" s="103"/>
      <c r="AH31" s="87"/>
      <c r="AI31" s="87"/>
      <c r="AJ31" s="87"/>
      <c r="AK31" s="87"/>
      <c r="AL31" s="87"/>
      <c r="AM31" s="87"/>
      <c r="AN31" s="87"/>
      <c r="AO31" s="87"/>
      <c r="AP31" s="87"/>
      <c r="AQ31" s="87"/>
      <c r="AR31" s="87"/>
      <c r="AS31" s="87"/>
      <c r="AT31" s="87"/>
      <c r="AU31" s="87"/>
      <c r="AV31" s="87"/>
      <c r="AW31" s="41"/>
      <c r="AX31" s="35"/>
    </row>
    <row r="32" spans="1:50" hidden="1" x14ac:dyDescent="0.3">
      <c r="A32" s="35"/>
      <c r="B32" s="42"/>
      <c r="C32" s="87"/>
      <c r="D32" s="87"/>
      <c r="E32" s="87"/>
      <c r="F32" s="87"/>
      <c r="G32" s="87"/>
      <c r="H32" s="87"/>
      <c r="I32" s="87"/>
      <c r="J32" s="87"/>
      <c r="K32" s="87"/>
      <c r="L32" s="87"/>
      <c r="M32" s="87"/>
      <c r="N32" s="87"/>
      <c r="O32" s="87"/>
      <c r="P32" s="87"/>
      <c r="Q32" s="87"/>
      <c r="R32" s="87"/>
      <c r="S32" s="87"/>
      <c r="T32" s="87"/>
      <c r="U32" s="87"/>
      <c r="V32" s="41"/>
      <c r="W32" s="35"/>
      <c r="X32" s="42"/>
      <c r="Y32" s="87"/>
      <c r="Z32" s="87"/>
      <c r="AA32" s="87"/>
      <c r="AB32" s="87"/>
      <c r="AC32" s="87"/>
      <c r="AD32" s="87"/>
      <c r="AE32" s="87"/>
      <c r="AF32" s="87"/>
      <c r="AG32" s="103"/>
      <c r="AH32" s="87"/>
      <c r="AI32" s="87"/>
      <c r="AJ32" s="87"/>
      <c r="AK32" s="87"/>
      <c r="AL32" s="87"/>
      <c r="AM32" s="87"/>
      <c r="AN32" s="87"/>
      <c r="AO32" s="87"/>
      <c r="AP32" s="87"/>
      <c r="AQ32" s="87"/>
      <c r="AR32" s="87"/>
      <c r="AS32" s="87"/>
      <c r="AT32" s="87"/>
      <c r="AU32" s="87"/>
      <c r="AV32" s="87"/>
      <c r="AW32" s="41"/>
      <c r="AX32" s="35"/>
    </row>
    <row r="33" spans="1:50" hidden="1" x14ac:dyDescent="0.3">
      <c r="A33" s="35"/>
      <c r="B33" s="42"/>
      <c r="C33" s="87"/>
      <c r="D33" s="87"/>
      <c r="E33" s="87"/>
      <c r="F33" s="87"/>
      <c r="G33" s="87"/>
      <c r="H33" s="87"/>
      <c r="I33" s="87"/>
      <c r="J33" s="87"/>
      <c r="K33" s="87"/>
      <c r="L33" s="87"/>
      <c r="M33" s="87"/>
      <c r="N33" s="87"/>
      <c r="O33" s="87"/>
      <c r="P33" s="87"/>
      <c r="Q33" s="87"/>
      <c r="R33" s="87"/>
      <c r="S33" s="87"/>
      <c r="T33" s="87"/>
      <c r="U33" s="87"/>
      <c r="V33" s="41"/>
      <c r="W33" s="35"/>
      <c r="X33" s="42"/>
      <c r="Y33" s="87"/>
      <c r="Z33" s="87"/>
      <c r="AA33" s="87"/>
      <c r="AB33" s="87"/>
      <c r="AC33" s="87"/>
      <c r="AD33" s="87"/>
      <c r="AE33" s="87"/>
      <c r="AF33" s="87"/>
      <c r="AG33" s="103"/>
      <c r="AH33" s="87"/>
      <c r="AI33" s="87"/>
      <c r="AJ33" s="87"/>
      <c r="AK33" s="87"/>
      <c r="AL33" s="87"/>
      <c r="AM33" s="87"/>
      <c r="AN33" s="87"/>
      <c r="AO33" s="87"/>
      <c r="AP33" s="87"/>
      <c r="AQ33" s="87"/>
      <c r="AR33" s="87"/>
      <c r="AS33" s="87"/>
      <c r="AT33" s="87"/>
      <c r="AU33" s="87"/>
      <c r="AV33" s="87"/>
      <c r="AW33" s="41"/>
      <c r="AX33" s="35"/>
    </row>
    <row r="34" spans="1:50" hidden="1" x14ac:dyDescent="0.3">
      <c r="A34" s="35"/>
      <c r="B34" s="42"/>
      <c r="C34" s="87"/>
      <c r="D34" s="87"/>
      <c r="E34" s="87"/>
      <c r="F34" s="87"/>
      <c r="G34" s="87"/>
      <c r="H34" s="87"/>
      <c r="I34" s="87"/>
      <c r="J34" s="87"/>
      <c r="K34" s="87"/>
      <c r="L34" s="87"/>
      <c r="M34" s="87"/>
      <c r="N34" s="87"/>
      <c r="O34" s="87"/>
      <c r="P34" s="87"/>
      <c r="Q34" s="87"/>
      <c r="R34" s="87"/>
      <c r="S34" s="87"/>
      <c r="T34" s="87"/>
      <c r="U34" s="87"/>
      <c r="V34" s="41"/>
      <c r="W34" s="35"/>
      <c r="X34" s="42"/>
      <c r="Y34" s="87"/>
      <c r="Z34" s="87"/>
      <c r="AA34" s="87"/>
      <c r="AB34" s="87"/>
      <c r="AC34" s="87"/>
      <c r="AD34" s="87"/>
      <c r="AE34" s="87"/>
      <c r="AF34" s="87"/>
      <c r="AG34" s="103"/>
      <c r="AH34" s="87"/>
      <c r="AI34" s="87"/>
      <c r="AJ34" s="87"/>
      <c r="AK34" s="87"/>
      <c r="AL34" s="87"/>
      <c r="AM34" s="87"/>
      <c r="AN34" s="87"/>
      <c r="AO34" s="87"/>
      <c r="AP34" s="87"/>
      <c r="AQ34" s="87"/>
      <c r="AR34" s="87"/>
      <c r="AS34" s="87"/>
      <c r="AT34" s="87"/>
      <c r="AU34" s="87"/>
      <c r="AV34" s="87"/>
      <c r="AW34" s="41"/>
      <c r="AX34" s="35"/>
    </row>
    <row r="35" spans="1:50" x14ac:dyDescent="0.3">
      <c r="A35" s="35"/>
      <c r="B35" s="65"/>
      <c r="C35" s="66"/>
      <c r="D35" s="66"/>
      <c r="E35" s="66"/>
      <c r="F35" s="66"/>
      <c r="G35" s="66"/>
      <c r="H35" s="66"/>
      <c r="I35" s="66"/>
      <c r="J35" s="66"/>
      <c r="K35" s="66"/>
      <c r="L35" s="66"/>
      <c r="M35" s="66"/>
      <c r="N35" s="66"/>
      <c r="O35" s="66"/>
      <c r="P35" s="66"/>
      <c r="Q35" s="66"/>
      <c r="R35" s="66"/>
      <c r="S35" s="66"/>
      <c r="T35" s="66"/>
      <c r="U35" s="66"/>
      <c r="V35" s="67"/>
      <c r="W35" s="35"/>
      <c r="X35" s="65"/>
      <c r="Y35" s="66"/>
      <c r="Z35" s="66"/>
      <c r="AA35" s="66"/>
      <c r="AB35" s="66"/>
      <c r="AC35" s="66"/>
      <c r="AD35" s="66"/>
      <c r="AE35" s="66"/>
      <c r="AF35" s="66"/>
      <c r="AG35" s="105"/>
      <c r="AH35" s="66"/>
      <c r="AI35" s="66"/>
      <c r="AJ35" s="66"/>
      <c r="AK35" s="66"/>
      <c r="AL35" s="66"/>
      <c r="AM35" s="66"/>
      <c r="AN35" s="66"/>
      <c r="AO35" s="66"/>
      <c r="AP35" s="66"/>
      <c r="AQ35" s="66"/>
      <c r="AR35" s="66"/>
      <c r="AS35" s="66"/>
      <c r="AT35" s="66"/>
      <c r="AU35" s="66"/>
      <c r="AV35" s="66"/>
      <c r="AW35" s="67"/>
      <c r="AX35" s="35"/>
    </row>
    <row r="36" spans="1:50" ht="7.95" customHeight="1" x14ac:dyDescent="0.3">
      <c r="A36" s="35"/>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101"/>
      <c r="AH36" s="35"/>
      <c r="AI36" s="35"/>
      <c r="AJ36" s="35"/>
      <c r="AK36" s="35"/>
      <c r="AL36" s="35"/>
      <c r="AM36" s="35"/>
      <c r="AN36" s="35"/>
      <c r="AO36" s="35"/>
      <c r="AP36" s="35"/>
      <c r="AQ36" s="35"/>
      <c r="AR36" s="35"/>
      <c r="AS36" s="35"/>
      <c r="AT36" s="35"/>
      <c r="AU36" s="35"/>
      <c r="AV36" s="35"/>
      <c r="AW36" s="35"/>
      <c r="AX36" s="35"/>
    </row>
  </sheetData>
  <sheetProtection password="C655" sheet="1" objects="1" scenarios="1" formatColumns="0"/>
  <mergeCells count="28">
    <mergeCell ref="D31:Q31"/>
    <mergeCell ref="AA29:AR29"/>
    <mergeCell ref="AA30:AR30"/>
    <mergeCell ref="D17:E17"/>
    <mergeCell ref="Z17:AA17"/>
    <mergeCell ref="E24:G24"/>
    <mergeCell ref="AA24:AC24"/>
    <mergeCell ref="C28:D28"/>
    <mergeCell ref="D29:Q29"/>
    <mergeCell ref="D7:E7"/>
    <mergeCell ref="Z7:AA7"/>
    <mergeCell ref="D12:E12"/>
    <mergeCell ref="Z12:AA12"/>
    <mergeCell ref="D30:Q30"/>
    <mergeCell ref="D22:E22"/>
    <mergeCell ref="Z22:AA22"/>
    <mergeCell ref="C3:U3"/>
    <mergeCell ref="Y3:AV3"/>
    <mergeCell ref="G5:I5"/>
    <mergeCell ref="J5:L5"/>
    <mergeCell ref="M5:O5"/>
    <mergeCell ref="P5:R5"/>
    <mergeCell ref="S5:U5"/>
    <mergeCell ref="AC5:AF5"/>
    <mergeCell ref="AG5:AJ5"/>
    <mergeCell ref="AK5:AN5"/>
    <mergeCell ref="AO5:AR5"/>
    <mergeCell ref="AS5:AV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
  <sheetViews>
    <sheetView zoomScaleNormal="100" zoomScaleSheetLayoutView="100" workbookViewId="0">
      <selection activeCell="E11" sqref="E11"/>
    </sheetView>
  </sheetViews>
  <sheetFormatPr defaultColWidth="8" defaultRowHeight="15.6" x14ac:dyDescent="0.3"/>
  <cols>
    <col min="1" max="1" width="70" style="2" customWidth="1"/>
    <col min="2" max="7" width="17" style="2" customWidth="1"/>
    <col min="8" max="16384" width="8" style="2"/>
  </cols>
  <sheetData>
    <row r="1" spans="1:7" ht="31.95" customHeight="1" thickTop="1" thickBot="1" x14ac:dyDescent="0.35">
      <c r="A1" s="171" t="s">
        <v>13</v>
      </c>
      <c r="B1" s="172"/>
      <c r="C1" s="172"/>
      <c r="D1" s="172"/>
      <c r="E1" s="172"/>
      <c r="F1" s="172"/>
      <c r="G1" s="173"/>
    </row>
    <row r="2" spans="1:7" ht="28.95" customHeight="1" thickTop="1" thickBot="1" x14ac:dyDescent="0.35">
      <c r="A2" s="3" t="s">
        <v>0</v>
      </c>
      <c r="B2" s="72" t="s">
        <v>134</v>
      </c>
      <c r="C2" s="72" t="s">
        <v>135</v>
      </c>
      <c r="D2" s="72" t="s">
        <v>136</v>
      </c>
      <c r="E2" s="72" t="s">
        <v>137</v>
      </c>
      <c r="F2" s="72" t="s">
        <v>138</v>
      </c>
      <c r="G2" s="72" t="s">
        <v>139</v>
      </c>
    </row>
    <row r="3" spans="1:7" ht="74.400000000000006" thickBot="1" x14ac:dyDescent="0.35">
      <c r="A3" s="25" t="s">
        <v>100</v>
      </c>
      <c r="B3" s="113"/>
      <c r="C3" s="113"/>
      <c r="D3" s="113"/>
      <c r="E3" s="113"/>
      <c r="F3" s="113"/>
      <c r="G3" s="113"/>
    </row>
    <row r="4" spans="1:7" ht="62.4" thickBot="1" x14ac:dyDescent="0.35">
      <c r="A4" s="26" t="s">
        <v>101</v>
      </c>
      <c r="B4" s="114"/>
      <c r="C4" s="114"/>
      <c r="D4" s="114"/>
      <c r="E4" s="114"/>
      <c r="F4" s="114"/>
      <c r="G4" s="114"/>
    </row>
    <row r="5" spans="1:7" ht="45" customHeight="1" thickBot="1" x14ac:dyDescent="0.35">
      <c r="A5" s="26" t="s">
        <v>102</v>
      </c>
      <c r="B5" s="114"/>
      <c r="C5" s="114"/>
      <c r="D5" s="114"/>
      <c r="E5" s="114"/>
      <c r="F5" s="114"/>
      <c r="G5" s="114"/>
    </row>
    <row r="6" spans="1:7" ht="38.4" thickBot="1" x14ac:dyDescent="0.35">
      <c r="A6" s="25" t="s">
        <v>103</v>
      </c>
      <c r="B6" s="113"/>
      <c r="C6" s="113"/>
      <c r="D6" s="113"/>
      <c r="E6" s="113"/>
      <c r="F6" s="113"/>
      <c r="G6" s="113"/>
    </row>
    <row r="7" spans="1:7" ht="26.4" thickBot="1" x14ac:dyDescent="0.35">
      <c r="A7" s="25" t="s">
        <v>104</v>
      </c>
      <c r="B7" s="115"/>
      <c r="C7" s="113"/>
      <c r="D7" s="113"/>
      <c r="E7" s="113"/>
      <c r="F7" s="113"/>
      <c r="G7" s="113"/>
    </row>
    <row r="8" spans="1:7" ht="16.2" thickBot="1" x14ac:dyDescent="0.35">
      <c r="A8" s="25" t="s">
        <v>144</v>
      </c>
      <c r="B8" s="115"/>
      <c r="C8" s="113"/>
      <c r="D8" s="113"/>
      <c r="E8" s="113"/>
      <c r="F8" s="113"/>
      <c r="G8" s="113"/>
    </row>
    <row r="9" spans="1:7" ht="26.4" thickBot="1" x14ac:dyDescent="0.35">
      <c r="A9" s="25" t="s">
        <v>105</v>
      </c>
      <c r="B9" s="113"/>
      <c r="C9" s="113"/>
      <c r="D9" s="113"/>
      <c r="E9" s="113"/>
      <c r="F9" s="113"/>
      <c r="G9" s="113"/>
    </row>
    <row r="10" spans="1:7" ht="18" customHeight="1" thickBot="1" x14ac:dyDescent="0.35">
      <c r="A10" s="178"/>
      <c r="B10" s="179"/>
      <c r="C10" s="179"/>
      <c r="D10" s="178"/>
      <c r="E10" s="179"/>
      <c r="F10" s="178"/>
      <c r="G10" s="179"/>
    </row>
    <row r="11" spans="1:7" ht="38.4" customHeight="1" thickBot="1" x14ac:dyDescent="0.35">
      <c r="A11" s="24" t="s">
        <v>19</v>
      </c>
      <c r="B11" s="5">
        <f>SUM(B3:B9)</f>
        <v>0</v>
      </c>
      <c r="C11" s="5">
        <f>SUM(C3:C9)</f>
        <v>0</v>
      </c>
      <c r="D11" s="5">
        <f t="shared" ref="D11:G11" si="0">SUM(D3:D9)</f>
        <v>0</v>
      </c>
      <c r="E11" s="5">
        <f t="shared" si="0"/>
        <v>0</v>
      </c>
      <c r="F11" s="5">
        <f t="shared" si="0"/>
        <v>0</v>
      </c>
      <c r="G11" s="5">
        <f t="shared" si="0"/>
        <v>0</v>
      </c>
    </row>
    <row r="12" spans="1:7" ht="10.5" customHeight="1" thickBot="1" x14ac:dyDescent="0.35">
      <c r="A12" s="6"/>
      <c r="B12" s="6"/>
      <c r="C12" s="7"/>
    </row>
    <row r="13" spans="1:7" ht="42" customHeight="1" thickBot="1" x14ac:dyDescent="0.35">
      <c r="A13" s="24" t="s">
        <v>141</v>
      </c>
      <c r="B13" s="71"/>
      <c r="C13" s="176">
        <f>SUM(B11:G11)</f>
        <v>0</v>
      </c>
      <c r="D13" s="177"/>
    </row>
    <row r="14" spans="1:7" x14ac:dyDescent="0.3">
      <c r="A14" s="27" t="s">
        <v>142</v>
      </c>
      <c r="B14" s="27"/>
    </row>
    <row r="15" spans="1:7" x14ac:dyDescent="0.3">
      <c r="A15" s="27" t="s">
        <v>61</v>
      </c>
      <c r="B15" s="27"/>
    </row>
    <row r="93" spans="1:1" x14ac:dyDescent="0.3">
      <c r="A93" s="2" t="s">
        <v>1</v>
      </c>
    </row>
  </sheetData>
  <sheetProtection password="C655" sheet="1" objects="1" scenarios="1" formatColumns="0" formatRows="0"/>
  <mergeCells count="5">
    <mergeCell ref="F10:G10"/>
    <mergeCell ref="A1:G1"/>
    <mergeCell ref="A10:C10"/>
    <mergeCell ref="C13:D13"/>
    <mergeCell ref="D10:E10"/>
  </mergeCells>
  <pageMargins left="0.25" right="0.25" top="0.75" bottom="0.25" header="0.3" footer="0.3"/>
  <pageSetup paperSize="5" orientation="landscape" r:id="rId1"/>
  <headerFooter>
    <oddHeader>&amp;C&amp;"Times New Roman,Bold"&amp;12APPENDIX E - COST SUBMITTAL</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opLeftCell="A8" zoomScaleNormal="100" workbookViewId="0">
      <selection activeCell="D26" sqref="D26"/>
    </sheetView>
  </sheetViews>
  <sheetFormatPr defaultColWidth="9.109375" defaultRowHeight="15.6" x14ac:dyDescent="0.3"/>
  <cols>
    <col min="1" max="1" width="75.6640625" style="2" customWidth="1"/>
    <col min="2" max="6" width="19.33203125" style="2" customWidth="1"/>
    <col min="7" max="16384" width="9.109375" style="69"/>
  </cols>
  <sheetData>
    <row r="1" spans="1:6" ht="66" customHeight="1" thickBot="1" x14ac:dyDescent="0.35">
      <c r="A1" s="207" t="s">
        <v>149</v>
      </c>
      <c r="B1" s="207"/>
      <c r="C1" s="207"/>
      <c r="D1" s="207"/>
      <c r="E1" s="207"/>
      <c r="F1" s="207"/>
    </row>
    <row r="2" spans="1:6" ht="40.200000000000003" customHeight="1" thickTop="1" thickBot="1" x14ac:dyDescent="0.35">
      <c r="A2" s="171" t="s">
        <v>77</v>
      </c>
      <c r="B2" s="172"/>
      <c r="C2" s="172"/>
      <c r="D2" s="172"/>
      <c r="E2" s="172"/>
      <c r="F2" s="173"/>
    </row>
    <row r="3" spans="1:6" ht="16.8" thickTop="1" thickBot="1" x14ac:dyDescent="0.35">
      <c r="A3" s="3" t="s">
        <v>0</v>
      </c>
      <c r="B3" s="4" t="s">
        <v>76</v>
      </c>
      <c r="C3" s="4" t="s">
        <v>75</v>
      </c>
      <c r="D3" s="4" t="s">
        <v>74</v>
      </c>
      <c r="E3" s="4" t="s">
        <v>73</v>
      </c>
      <c r="F3" s="4" t="s">
        <v>72</v>
      </c>
    </row>
    <row r="4" spans="1:6" ht="50.4" thickBot="1" x14ac:dyDescent="0.35">
      <c r="A4" s="25" t="s">
        <v>111</v>
      </c>
      <c r="B4" s="111"/>
      <c r="C4" s="111"/>
      <c r="D4" s="111"/>
      <c r="E4" s="111"/>
      <c r="F4" s="111"/>
    </row>
    <row r="5" spans="1:6" ht="50.4" thickBot="1" x14ac:dyDescent="0.35">
      <c r="A5" s="26" t="s">
        <v>112</v>
      </c>
      <c r="B5" s="111"/>
      <c r="C5" s="111"/>
      <c r="D5" s="111"/>
      <c r="E5" s="111"/>
      <c r="F5" s="111"/>
    </row>
    <row r="6" spans="1:6" ht="38.4" thickBot="1" x14ac:dyDescent="0.35">
      <c r="A6" s="26" t="s">
        <v>113</v>
      </c>
      <c r="B6" s="111"/>
      <c r="C6" s="111"/>
      <c r="D6" s="111"/>
      <c r="E6" s="111"/>
      <c r="F6" s="111"/>
    </row>
    <row r="7" spans="1:6" ht="38.4" thickBot="1" x14ac:dyDescent="0.35">
      <c r="A7" s="25" t="s">
        <v>114</v>
      </c>
      <c r="B7" s="111"/>
      <c r="C7" s="111"/>
      <c r="D7" s="111"/>
      <c r="E7" s="111"/>
      <c r="F7" s="111"/>
    </row>
    <row r="8" spans="1:6" ht="74.400000000000006" thickBot="1" x14ac:dyDescent="0.35">
      <c r="A8" s="25" t="s">
        <v>115</v>
      </c>
      <c r="B8" s="111"/>
      <c r="C8" s="111"/>
      <c r="D8" s="111"/>
      <c r="E8" s="111"/>
      <c r="F8" s="111"/>
    </row>
    <row r="9" spans="1:6" ht="38.4" thickBot="1" x14ac:dyDescent="0.35">
      <c r="A9" s="25" t="s">
        <v>106</v>
      </c>
      <c r="B9" s="111"/>
      <c r="C9" s="111"/>
      <c r="D9" s="111"/>
      <c r="E9" s="111"/>
      <c r="F9" s="111"/>
    </row>
    <row r="10" spans="1:6" ht="38.4" thickBot="1" x14ac:dyDescent="0.35">
      <c r="A10" s="25" t="s">
        <v>91</v>
      </c>
      <c r="B10" s="111"/>
      <c r="C10" s="111"/>
      <c r="D10" s="111"/>
      <c r="E10" s="111"/>
      <c r="F10" s="111"/>
    </row>
    <row r="11" spans="1:6" s="112" customFormat="1" ht="10.199999999999999" customHeight="1" thickBot="1" x14ac:dyDescent="0.35">
      <c r="A11" s="178"/>
      <c r="B11" s="179"/>
      <c r="C11" s="178"/>
      <c r="D11" s="179"/>
      <c r="E11" s="178"/>
      <c r="F11" s="179"/>
    </row>
    <row r="12" spans="1:6" s="112" customFormat="1" ht="16.2" thickBot="1" x14ac:dyDescent="0.35">
      <c r="A12" s="24" t="s">
        <v>71</v>
      </c>
      <c r="B12" s="116">
        <f>SUM(B4:B10)</f>
        <v>0</v>
      </c>
      <c r="C12" s="116">
        <f>SUM(C4:C10)</f>
        <v>0</v>
      </c>
      <c r="D12" s="116">
        <f>SUM(D4:D10)</f>
        <v>0</v>
      </c>
      <c r="E12" s="116">
        <f>SUM(E4:E10)</f>
        <v>0</v>
      </c>
      <c r="F12" s="116">
        <f>SUM(F4:F10)</f>
        <v>0</v>
      </c>
    </row>
    <row r="13" spans="1:6" s="112" customFormat="1" ht="10.199999999999999" customHeight="1" thickBot="1" x14ac:dyDescent="0.35">
      <c r="A13" s="6"/>
      <c r="B13" s="2"/>
      <c r="C13" s="2"/>
      <c r="D13" s="2"/>
      <c r="E13" s="2"/>
      <c r="F13" s="2"/>
    </row>
    <row r="14" spans="1:6" ht="30" customHeight="1" thickBot="1" x14ac:dyDescent="0.35">
      <c r="A14" s="24" t="s">
        <v>107</v>
      </c>
      <c r="B14" s="205">
        <f>SUM(B12:F12)</f>
        <v>0</v>
      </c>
      <c r="C14" s="206"/>
    </row>
    <row r="15" spans="1:6" ht="14.4" x14ac:dyDescent="0.3">
      <c r="A15" s="27" t="s">
        <v>142</v>
      </c>
      <c r="B15" s="69"/>
      <c r="C15" s="69"/>
      <c r="D15" s="69"/>
      <c r="E15" s="69"/>
      <c r="F15" s="69"/>
    </row>
    <row r="17" spans="2:6" x14ac:dyDescent="0.3">
      <c r="B17" s="69"/>
      <c r="C17" s="69"/>
      <c r="D17" s="69"/>
      <c r="E17" s="69"/>
      <c r="F17" s="69"/>
    </row>
    <row r="20" spans="2:6" x14ac:dyDescent="0.3">
      <c r="B20" s="69"/>
      <c r="C20" s="69"/>
      <c r="D20" s="69"/>
      <c r="E20" s="69"/>
      <c r="F20" s="69"/>
    </row>
    <row r="23" spans="2:6" x14ac:dyDescent="0.3">
      <c r="B23" s="69"/>
      <c r="C23" s="69"/>
      <c r="D23" s="69"/>
      <c r="E23" s="69"/>
      <c r="F23" s="69"/>
    </row>
    <row r="26" spans="2:6" x14ac:dyDescent="0.3">
      <c r="B26" s="69"/>
      <c r="C26" s="69"/>
      <c r="D26" s="69"/>
      <c r="E26" s="69"/>
      <c r="F26" s="69"/>
    </row>
    <row r="29" spans="2:6" x14ac:dyDescent="0.3">
      <c r="B29" s="69"/>
      <c r="C29" s="69"/>
      <c r="D29" s="69"/>
      <c r="E29" s="69"/>
      <c r="F29" s="69"/>
    </row>
    <row r="33" spans="1:6" ht="14.4" x14ac:dyDescent="0.3">
      <c r="A33" s="69"/>
      <c r="B33" s="69"/>
      <c r="C33" s="69"/>
      <c r="D33" s="69"/>
      <c r="E33" s="69"/>
      <c r="F33" s="69"/>
    </row>
    <row r="37" spans="1:6" ht="14.4" x14ac:dyDescent="0.3">
      <c r="A37" s="69"/>
      <c r="B37" s="69"/>
      <c r="C37" s="69"/>
      <c r="D37" s="69"/>
      <c r="E37" s="69"/>
      <c r="F37" s="69"/>
    </row>
    <row r="41" spans="1:6" ht="14.4" x14ac:dyDescent="0.3">
      <c r="A41" s="69"/>
      <c r="B41" s="69"/>
      <c r="C41" s="69"/>
      <c r="D41" s="69"/>
      <c r="E41" s="69"/>
      <c r="F41" s="69"/>
    </row>
    <row r="45" spans="1:6" ht="14.4" x14ac:dyDescent="0.3">
      <c r="A45" s="69"/>
      <c r="B45" s="69"/>
      <c r="C45" s="69"/>
      <c r="D45" s="69"/>
      <c r="E45" s="69"/>
      <c r="F45" s="69"/>
    </row>
    <row r="52" spans="1:6" s="112" customFormat="1" ht="10.199999999999999" customHeight="1" x14ac:dyDescent="0.3">
      <c r="A52" s="2"/>
      <c r="B52" s="2"/>
      <c r="C52" s="2"/>
      <c r="D52" s="2"/>
      <c r="E52" s="2"/>
      <c r="F52" s="2"/>
    </row>
    <row r="53" spans="1:6" s="112" customFormat="1" x14ac:dyDescent="0.3">
      <c r="A53" s="2"/>
      <c r="B53" s="2"/>
      <c r="C53" s="2"/>
      <c r="D53" s="2"/>
      <c r="E53" s="2"/>
      <c r="F53" s="2"/>
    </row>
    <row r="54" spans="1:6" s="112"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69"/>
      <c r="B63" s="69"/>
      <c r="C63" s="69"/>
      <c r="D63" s="69"/>
      <c r="E63" s="69"/>
      <c r="F63" s="69"/>
    </row>
    <row r="67" spans="1:6" ht="14.4" x14ac:dyDescent="0.3">
      <c r="A67" s="69"/>
      <c r="B67" s="69"/>
      <c r="C67" s="69"/>
      <c r="D67" s="69"/>
      <c r="E67" s="69"/>
      <c r="F67" s="69"/>
    </row>
    <row r="71" spans="1:6" ht="14.4" x14ac:dyDescent="0.3">
      <c r="A71" s="69"/>
      <c r="B71" s="69"/>
      <c r="C71" s="69"/>
      <c r="D71" s="69"/>
      <c r="E71" s="69"/>
      <c r="F71" s="69"/>
    </row>
    <row r="78" spans="1:6" ht="14.4" x14ac:dyDescent="0.3">
      <c r="A78" s="69"/>
      <c r="B78" s="69"/>
      <c r="C78" s="69"/>
      <c r="D78" s="69"/>
      <c r="E78" s="69"/>
      <c r="F78" s="69"/>
    </row>
    <row r="82" spans="1:6" ht="14.4" x14ac:dyDescent="0.3">
      <c r="A82" s="69"/>
      <c r="B82" s="69"/>
      <c r="C82" s="69"/>
      <c r="D82" s="69"/>
      <c r="E82" s="69"/>
      <c r="F82" s="69"/>
    </row>
    <row r="86" spans="1:6" ht="14.4" x14ac:dyDescent="0.3">
      <c r="A86" s="69"/>
      <c r="B86" s="69"/>
      <c r="C86" s="69"/>
      <c r="D86" s="69"/>
      <c r="E86" s="69"/>
      <c r="F86" s="69"/>
    </row>
    <row r="90" spans="1:6" ht="14.4" x14ac:dyDescent="0.3">
      <c r="A90" s="69"/>
      <c r="B90" s="69"/>
      <c r="C90" s="69"/>
      <c r="D90" s="69"/>
      <c r="E90" s="69"/>
      <c r="F90" s="69"/>
    </row>
  </sheetData>
  <sheetProtection password="C655" sheet="1" objects="1" scenarios="1" formatColumns="0" formatRows="0"/>
  <mergeCells count="6">
    <mergeCell ref="B14:C14"/>
    <mergeCell ref="A1:F1"/>
    <mergeCell ref="A2:F2"/>
    <mergeCell ref="A11:B11"/>
    <mergeCell ref="C11:D11"/>
    <mergeCell ref="E11:F11"/>
  </mergeCells>
  <pageMargins left="0" right="0" top="1.25" bottom="0.75" header="1" footer="0.3"/>
  <pageSetup scale="75" orientation="landscape" r:id="rId1"/>
  <headerFooter>
    <oddHeader>&amp;C&amp;"-,Bold"APPENDIX E - COST SUBMITTAL</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opLeftCell="A5" zoomScaleNormal="100" workbookViewId="0">
      <selection activeCell="D8" sqref="D8"/>
    </sheetView>
  </sheetViews>
  <sheetFormatPr defaultColWidth="9.109375" defaultRowHeight="15.6" x14ac:dyDescent="0.3"/>
  <cols>
    <col min="1" max="1" width="75.6640625" style="2" customWidth="1"/>
    <col min="2" max="6" width="19.33203125" style="2" customWidth="1"/>
    <col min="7" max="16384" width="9.109375" style="69"/>
  </cols>
  <sheetData>
    <row r="1" spans="1:6" ht="67.2" customHeight="1" thickBot="1" x14ac:dyDescent="0.35">
      <c r="A1" s="207" t="s">
        <v>149</v>
      </c>
      <c r="B1" s="207"/>
      <c r="C1" s="207"/>
      <c r="D1" s="207"/>
      <c r="E1" s="207"/>
      <c r="F1" s="207"/>
    </row>
    <row r="2" spans="1:6" ht="40.200000000000003" customHeight="1" thickTop="1" thickBot="1" x14ac:dyDescent="0.35">
      <c r="A2" s="171" t="s">
        <v>79</v>
      </c>
      <c r="B2" s="172"/>
      <c r="C2" s="172"/>
      <c r="D2" s="172"/>
      <c r="E2" s="172"/>
      <c r="F2" s="173"/>
    </row>
    <row r="3" spans="1:6" ht="16.8" thickTop="1" thickBot="1" x14ac:dyDescent="0.35">
      <c r="A3" s="3" t="s">
        <v>0</v>
      </c>
      <c r="B3" s="4" t="s">
        <v>76</v>
      </c>
      <c r="C3" s="4" t="s">
        <v>75</v>
      </c>
      <c r="D3" s="4" t="s">
        <v>74</v>
      </c>
      <c r="E3" s="4" t="s">
        <v>73</v>
      </c>
      <c r="F3" s="4" t="s">
        <v>72</v>
      </c>
    </row>
    <row r="4" spans="1:6" ht="50.4" thickBot="1" x14ac:dyDescent="0.35">
      <c r="A4" s="25" t="s">
        <v>116</v>
      </c>
      <c r="B4" s="111"/>
      <c r="C4" s="111"/>
      <c r="D4" s="111"/>
      <c r="E4" s="111"/>
      <c r="F4" s="111"/>
    </row>
    <row r="5" spans="1:6" ht="50.4" thickBot="1" x14ac:dyDescent="0.35">
      <c r="A5" s="26" t="s">
        <v>117</v>
      </c>
      <c r="B5" s="111"/>
      <c r="C5" s="111"/>
      <c r="D5" s="111"/>
      <c r="E5" s="111"/>
      <c r="F5" s="111"/>
    </row>
    <row r="6" spans="1:6" ht="38.4" thickBot="1" x14ac:dyDescent="0.35">
      <c r="A6" s="26" t="s">
        <v>113</v>
      </c>
      <c r="B6" s="111"/>
      <c r="C6" s="111"/>
      <c r="D6" s="111"/>
      <c r="E6" s="111"/>
      <c r="F6" s="111"/>
    </row>
    <row r="7" spans="1:6" ht="38.4" thickBot="1" x14ac:dyDescent="0.35">
      <c r="A7" s="25" t="s">
        <v>118</v>
      </c>
      <c r="B7" s="111"/>
      <c r="C7" s="111"/>
      <c r="D7" s="111"/>
      <c r="E7" s="111"/>
      <c r="F7" s="111"/>
    </row>
    <row r="8" spans="1:6" ht="74.400000000000006" thickBot="1" x14ac:dyDescent="0.35">
      <c r="A8" s="25" t="s">
        <v>115</v>
      </c>
      <c r="B8" s="111"/>
      <c r="C8" s="111"/>
      <c r="D8" s="111"/>
      <c r="E8" s="111"/>
      <c r="F8" s="111"/>
    </row>
    <row r="9" spans="1:6" ht="38.4" thickBot="1" x14ac:dyDescent="0.35">
      <c r="A9" s="25" t="s">
        <v>106</v>
      </c>
      <c r="B9" s="111"/>
      <c r="C9" s="111"/>
      <c r="D9" s="111"/>
      <c r="E9" s="111"/>
      <c r="F9" s="111"/>
    </row>
    <row r="10" spans="1:6" ht="38.4" thickBot="1" x14ac:dyDescent="0.35">
      <c r="A10" s="25" t="s">
        <v>91</v>
      </c>
      <c r="B10" s="111"/>
      <c r="C10" s="111"/>
      <c r="D10" s="111"/>
      <c r="E10" s="111"/>
      <c r="F10" s="111"/>
    </row>
    <row r="11" spans="1:6" s="112" customFormat="1" ht="10.199999999999999" customHeight="1" thickBot="1" x14ac:dyDescent="0.35">
      <c r="A11" s="178"/>
      <c r="B11" s="179"/>
      <c r="C11" s="178"/>
      <c r="D11" s="179"/>
      <c r="E11" s="178"/>
      <c r="F11" s="179"/>
    </row>
    <row r="12" spans="1:6" s="112" customFormat="1" ht="16.2" thickBot="1" x14ac:dyDescent="0.35">
      <c r="A12" s="24" t="s">
        <v>78</v>
      </c>
      <c r="B12" s="116">
        <f>SUM(B4:B10)</f>
        <v>0</v>
      </c>
      <c r="C12" s="116">
        <f>SUM(C4:C10)</f>
        <v>0</v>
      </c>
      <c r="D12" s="116">
        <f>SUM(D4:D10)</f>
        <v>0</v>
      </c>
      <c r="E12" s="116">
        <f>SUM(E4:E10)</f>
        <v>0</v>
      </c>
      <c r="F12" s="116">
        <f>SUM(F4:F10)</f>
        <v>0</v>
      </c>
    </row>
    <row r="13" spans="1:6" s="112" customFormat="1" ht="10.199999999999999" customHeight="1" thickBot="1" x14ac:dyDescent="0.35">
      <c r="A13" s="6"/>
      <c r="B13" s="2"/>
      <c r="C13" s="2"/>
      <c r="D13" s="2"/>
      <c r="E13" s="2"/>
      <c r="F13" s="2"/>
    </row>
    <row r="14" spans="1:6" ht="30" customHeight="1" thickBot="1" x14ac:dyDescent="0.35">
      <c r="A14" s="24" t="s">
        <v>126</v>
      </c>
      <c r="B14" s="205">
        <f>SUM(B12:F12)</f>
        <v>0</v>
      </c>
      <c r="C14" s="206"/>
    </row>
    <row r="15" spans="1:6" ht="14.4" x14ac:dyDescent="0.3">
      <c r="A15" s="27" t="s">
        <v>142</v>
      </c>
      <c r="B15" s="69"/>
      <c r="C15" s="69"/>
      <c r="D15" s="69"/>
      <c r="E15" s="69"/>
      <c r="F15" s="69"/>
    </row>
    <row r="17" spans="2:6" x14ac:dyDescent="0.3">
      <c r="B17" s="69"/>
      <c r="C17" s="69"/>
      <c r="D17" s="69"/>
      <c r="E17" s="69"/>
      <c r="F17" s="69"/>
    </row>
    <row r="20" spans="2:6" x14ac:dyDescent="0.3">
      <c r="B20" s="69"/>
      <c r="C20" s="69"/>
      <c r="D20" s="69"/>
      <c r="E20" s="69"/>
      <c r="F20" s="69"/>
    </row>
    <row r="23" spans="2:6" x14ac:dyDescent="0.3">
      <c r="B23" s="69"/>
      <c r="C23" s="69"/>
      <c r="D23" s="69"/>
      <c r="E23" s="69"/>
      <c r="F23" s="69"/>
    </row>
    <row r="26" spans="2:6" x14ac:dyDescent="0.3">
      <c r="B26" s="69"/>
      <c r="C26" s="69"/>
      <c r="D26" s="69"/>
      <c r="E26" s="69"/>
      <c r="F26" s="69"/>
    </row>
    <row r="29" spans="2:6" x14ac:dyDescent="0.3">
      <c r="B29" s="69"/>
      <c r="C29" s="69"/>
      <c r="D29" s="69"/>
      <c r="E29" s="69"/>
      <c r="F29" s="69"/>
    </row>
    <row r="33" spans="1:6" ht="14.4" x14ac:dyDescent="0.3">
      <c r="A33" s="69"/>
      <c r="B33" s="69"/>
      <c r="C33" s="69"/>
      <c r="D33" s="69"/>
      <c r="E33" s="69"/>
      <c r="F33" s="69"/>
    </row>
    <row r="37" spans="1:6" ht="14.4" x14ac:dyDescent="0.3">
      <c r="A37" s="69"/>
      <c r="B37" s="69"/>
      <c r="C37" s="69"/>
      <c r="D37" s="69"/>
      <c r="E37" s="69"/>
      <c r="F37" s="69"/>
    </row>
    <row r="41" spans="1:6" ht="14.4" x14ac:dyDescent="0.3">
      <c r="A41" s="69"/>
      <c r="B41" s="69"/>
      <c r="C41" s="69"/>
      <c r="D41" s="69"/>
      <c r="E41" s="69"/>
      <c r="F41" s="69"/>
    </row>
    <row r="45" spans="1:6" ht="14.4" x14ac:dyDescent="0.3">
      <c r="A45" s="69"/>
      <c r="B45" s="69"/>
      <c r="C45" s="69"/>
      <c r="D45" s="69"/>
      <c r="E45" s="69"/>
      <c r="F45" s="69"/>
    </row>
    <row r="52" spans="1:6" s="112" customFormat="1" ht="10.199999999999999" customHeight="1" x14ac:dyDescent="0.3">
      <c r="A52" s="2"/>
      <c r="B52" s="2"/>
      <c r="C52" s="2"/>
      <c r="D52" s="2"/>
      <c r="E52" s="2"/>
      <c r="F52" s="2"/>
    </row>
    <row r="53" spans="1:6" s="112" customFormat="1" x14ac:dyDescent="0.3">
      <c r="A53" s="2"/>
      <c r="B53" s="2"/>
      <c r="C53" s="2"/>
      <c r="D53" s="2"/>
      <c r="E53" s="2"/>
      <c r="F53" s="2"/>
    </row>
    <row r="54" spans="1:6" s="112"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69"/>
      <c r="B63" s="69"/>
      <c r="C63" s="69"/>
      <c r="D63" s="69"/>
      <c r="E63" s="69"/>
      <c r="F63" s="69"/>
    </row>
    <row r="67" spans="1:6" ht="14.4" x14ac:dyDescent="0.3">
      <c r="A67" s="69"/>
      <c r="B67" s="69"/>
      <c r="C67" s="69"/>
      <c r="D67" s="69"/>
      <c r="E67" s="69"/>
      <c r="F67" s="69"/>
    </row>
    <row r="71" spans="1:6" ht="14.4" x14ac:dyDescent="0.3">
      <c r="A71" s="69"/>
      <c r="B71" s="69"/>
      <c r="C71" s="69"/>
      <c r="D71" s="69"/>
      <c r="E71" s="69"/>
      <c r="F71" s="69"/>
    </row>
    <row r="78" spans="1:6" ht="14.4" x14ac:dyDescent="0.3">
      <c r="A78" s="69"/>
      <c r="B78" s="69"/>
      <c r="C78" s="69"/>
      <c r="D78" s="69"/>
      <c r="E78" s="69"/>
      <c r="F78" s="69"/>
    </row>
    <row r="82" spans="1:6" ht="14.4" x14ac:dyDescent="0.3">
      <c r="A82" s="69"/>
      <c r="B82" s="69"/>
      <c r="C82" s="69"/>
      <c r="D82" s="69"/>
      <c r="E82" s="69"/>
      <c r="F82" s="69"/>
    </row>
    <row r="86" spans="1:6" ht="14.4" x14ac:dyDescent="0.3">
      <c r="A86" s="69"/>
      <c r="B86" s="69"/>
      <c r="C86" s="69"/>
      <c r="D86" s="69"/>
      <c r="E86" s="69"/>
      <c r="F86" s="69"/>
    </row>
    <row r="90" spans="1:6" ht="14.4" x14ac:dyDescent="0.3">
      <c r="A90" s="69"/>
      <c r="B90" s="69"/>
      <c r="C90" s="69"/>
      <c r="D90" s="69"/>
      <c r="E90" s="69"/>
      <c r="F90" s="69"/>
    </row>
  </sheetData>
  <sheetProtection password="C655" sheet="1" objects="1" scenarios="1" formatColumns="0" formatRows="0"/>
  <mergeCells count="6">
    <mergeCell ref="B14:C14"/>
    <mergeCell ref="A1:F1"/>
    <mergeCell ref="A2:F2"/>
    <mergeCell ref="A11:B11"/>
    <mergeCell ref="C11:D11"/>
    <mergeCell ref="E11:F11"/>
  </mergeCells>
  <printOptions horizontalCentered="1"/>
  <pageMargins left="0" right="0" top="1.25" bottom="0.75" header="1" footer="0.3"/>
  <pageSetup scale="75" orientation="landscape" r:id="rId1"/>
  <headerFooter>
    <oddHeader>&amp;C&amp;"-,Bold"APPENDIX E - COST SUBMITTAL</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showWhiteSpace="0" zoomScaleNormal="100" workbookViewId="0">
      <selection activeCell="D11" sqref="D11"/>
    </sheetView>
  </sheetViews>
  <sheetFormatPr defaultColWidth="9.109375" defaultRowHeight="15.6" x14ac:dyDescent="0.3"/>
  <cols>
    <col min="1" max="1" width="75.6640625" style="2" customWidth="1"/>
    <col min="2" max="6" width="19.33203125" style="2" customWidth="1"/>
    <col min="7" max="16384" width="9.109375" style="69"/>
  </cols>
  <sheetData>
    <row r="1" spans="1:6" ht="66" customHeight="1" thickBot="1" x14ac:dyDescent="0.35">
      <c r="A1" s="207" t="s">
        <v>149</v>
      </c>
      <c r="B1" s="207"/>
      <c r="C1" s="207"/>
      <c r="D1" s="207"/>
      <c r="E1" s="207"/>
      <c r="F1" s="207"/>
    </row>
    <row r="2" spans="1:6" ht="40.200000000000003" customHeight="1" thickTop="1" thickBot="1" x14ac:dyDescent="0.35">
      <c r="A2" s="171" t="s">
        <v>108</v>
      </c>
      <c r="B2" s="172"/>
      <c r="C2" s="172"/>
      <c r="D2" s="172"/>
      <c r="E2" s="172"/>
      <c r="F2" s="173"/>
    </row>
    <row r="3" spans="1:6" ht="16.8" thickTop="1" thickBot="1" x14ac:dyDescent="0.35">
      <c r="A3" s="3" t="s">
        <v>0</v>
      </c>
      <c r="B3" s="4" t="s">
        <v>76</v>
      </c>
      <c r="C3" s="4" t="s">
        <v>75</v>
      </c>
      <c r="D3" s="4" t="s">
        <v>74</v>
      </c>
      <c r="E3" s="4" t="s">
        <v>73</v>
      </c>
      <c r="F3" s="4" t="s">
        <v>72</v>
      </c>
    </row>
    <row r="4" spans="1:6" ht="90.6" customHeight="1" thickBot="1" x14ac:dyDescent="0.35">
      <c r="A4" s="25" t="s">
        <v>110</v>
      </c>
      <c r="B4" s="111"/>
      <c r="C4" s="111"/>
      <c r="D4" s="111"/>
      <c r="E4" s="111"/>
      <c r="F4" s="111"/>
    </row>
    <row r="5" spans="1:6" s="112" customFormat="1" ht="10.199999999999999" customHeight="1" thickBot="1" x14ac:dyDescent="0.35">
      <c r="A5" s="178"/>
      <c r="B5" s="179"/>
      <c r="C5" s="178"/>
      <c r="D5" s="179"/>
      <c r="E5" s="178"/>
      <c r="F5" s="179"/>
    </row>
    <row r="6" spans="1:6" s="112" customFormat="1" ht="30" customHeight="1" thickBot="1" x14ac:dyDescent="0.35">
      <c r="A6" s="24" t="s">
        <v>119</v>
      </c>
      <c r="B6" s="116">
        <f>SUM(B4:B4)</f>
        <v>0</v>
      </c>
      <c r="C6" s="116">
        <f>SUM(C4:C4)</f>
        <v>0</v>
      </c>
      <c r="D6" s="116">
        <f>SUM(D4:D4)</f>
        <v>0</v>
      </c>
      <c r="E6" s="116">
        <f>SUM(E4:E4)</f>
        <v>0</v>
      </c>
      <c r="F6" s="116">
        <f>SUM(F4:F4)</f>
        <v>0</v>
      </c>
    </row>
    <row r="7" spans="1:6" s="112" customFormat="1" ht="10.199999999999999" customHeight="1" thickBot="1" x14ac:dyDescent="0.35">
      <c r="A7" s="6"/>
      <c r="B7" s="33"/>
      <c r="C7" s="33"/>
      <c r="D7" s="33"/>
      <c r="E7" s="33"/>
      <c r="F7" s="33"/>
    </row>
    <row r="8" spans="1:6" ht="30" customHeight="1" thickBot="1" x14ac:dyDescent="0.35">
      <c r="A8" s="24" t="s">
        <v>127</v>
      </c>
      <c r="B8" s="208">
        <f>SUM(B6:F6)</f>
        <v>0</v>
      </c>
      <c r="C8" s="209"/>
      <c r="D8" s="33"/>
      <c r="E8" s="33"/>
      <c r="F8" s="33"/>
    </row>
    <row r="9" spans="1:6" ht="14.4" x14ac:dyDescent="0.3">
      <c r="A9" s="27" t="s">
        <v>142</v>
      </c>
      <c r="B9" s="69"/>
      <c r="C9" s="69"/>
      <c r="D9" s="69"/>
      <c r="E9" s="69"/>
      <c r="F9" s="69"/>
    </row>
    <row r="11" spans="1:6" x14ac:dyDescent="0.3">
      <c r="B11" s="69"/>
      <c r="C11" s="69"/>
      <c r="D11" s="69"/>
      <c r="E11" s="69"/>
      <c r="F11" s="69"/>
    </row>
    <row r="14" spans="1:6" x14ac:dyDescent="0.3">
      <c r="B14" s="69"/>
      <c r="C14" s="69"/>
      <c r="D14" s="69"/>
      <c r="E14" s="69"/>
      <c r="F14" s="69"/>
    </row>
    <row r="17" spans="1:6" x14ac:dyDescent="0.3">
      <c r="B17" s="69"/>
      <c r="C17" s="69"/>
      <c r="D17" s="69"/>
      <c r="E17" s="69"/>
      <c r="F17" s="69"/>
    </row>
    <row r="20" spans="1:6" x14ac:dyDescent="0.3">
      <c r="B20" s="69"/>
      <c r="C20" s="69"/>
      <c r="D20" s="69"/>
      <c r="E20" s="69"/>
      <c r="F20" s="69"/>
    </row>
    <row r="23" spans="1:6" x14ac:dyDescent="0.3">
      <c r="B23" s="69"/>
      <c r="C23" s="69"/>
      <c r="D23" s="69"/>
      <c r="E23" s="69"/>
      <c r="F23" s="69"/>
    </row>
    <row r="27" spans="1:6" ht="14.4" x14ac:dyDescent="0.3">
      <c r="A27" s="69"/>
      <c r="B27" s="69"/>
      <c r="C27" s="69"/>
      <c r="D27" s="69"/>
      <c r="E27" s="69"/>
      <c r="F27" s="69"/>
    </row>
    <row r="31" spans="1:6" ht="14.4" x14ac:dyDescent="0.3">
      <c r="A31" s="69"/>
      <c r="B31" s="69"/>
      <c r="C31" s="69"/>
      <c r="D31" s="69"/>
      <c r="E31" s="69"/>
      <c r="F31" s="69"/>
    </row>
    <row r="35" spans="1:6" ht="14.4" x14ac:dyDescent="0.3">
      <c r="A35" s="69"/>
      <c r="B35" s="69"/>
      <c r="C35" s="69"/>
      <c r="D35" s="69"/>
      <c r="E35" s="69"/>
      <c r="F35" s="69"/>
    </row>
    <row r="39" spans="1:6" ht="14.4" x14ac:dyDescent="0.3">
      <c r="A39" s="69"/>
      <c r="B39" s="69"/>
      <c r="C39" s="69"/>
      <c r="D39" s="69"/>
      <c r="E39" s="69"/>
      <c r="F39" s="69"/>
    </row>
    <row r="46" spans="1:6" s="112" customFormat="1" ht="10.199999999999999" customHeight="1" x14ac:dyDescent="0.3">
      <c r="A46" s="2"/>
      <c r="B46" s="2"/>
      <c r="C46" s="2"/>
      <c r="D46" s="2"/>
      <c r="E46" s="2"/>
      <c r="F46" s="2"/>
    </row>
    <row r="47" spans="1:6" s="112" customFormat="1" x14ac:dyDescent="0.3">
      <c r="A47" s="2"/>
      <c r="B47" s="2"/>
      <c r="C47" s="2"/>
      <c r="D47" s="2"/>
      <c r="E47" s="2"/>
      <c r="F47" s="2"/>
    </row>
    <row r="48" spans="1:6" s="112" customFormat="1" ht="10.199999999999999" customHeight="1" x14ac:dyDescent="0.3">
      <c r="A48" s="2"/>
      <c r="B48" s="2"/>
      <c r="C48" s="2"/>
      <c r="D48" s="2"/>
      <c r="E48" s="2"/>
      <c r="F48" s="2"/>
    </row>
    <row r="49" spans="1:6" ht="21" customHeight="1" x14ac:dyDescent="0.3"/>
    <row r="53" spans="1:6" ht="21" customHeight="1" x14ac:dyDescent="0.3"/>
    <row r="57" spans="1:6" ht="14.4" x14ac:dyDescent="0.3">
      <c r="A57" s="69"/>
      <c r="B57" s="69"/>
      <c r="C57" s="69"/>
      <c r="D57" s="69"/>
      <c r="E57" s="69"/>
      <c r="F57" s="69"/>
    </row>
    <row r="61" spans="1:6" ht="14.4" x14ac:dyDescent="0.3">
      <c r="A61" s="69"/>
      <c r="B61" s="69"/>
      <c r="C61" s="69"/>
      <c r="D61" s="69"/>
      <c r="E61" s="69"/>
      <c r="F61" s="69"/>
    </row>
    <row r="65" spans="1:6" ht="14.4" x14ac:dyDescent="0.3">
      <c r="A65" s="69"/>
      <c r="B65" s="69"/>
      <c r="C65" s="69"/>
      <c r="D65" s="69"/>
      <c r="E65" s="69"/>
      <c r="F65" s="69"/>
    </row>
    <row r="72" spans="1:6" ht="14.4" x14ac:dyDescent="0.3">
      <c r="A72" s="69"/>
      <c r="B72" s="69"/>
      <c r="C72" s="69"/>
      <c r="D72" s="69"/>
      <c r="E72" s="69"/>
      <c r="F72" s="69"/>
    </row>
    <row r="76" spans="1:6" ht="14.4" x14ac:dyDescent="0.3">
      <c r="A76" s="69"/>
      <c r="B76" s="69"/>
      <c r="C76" s="69"/>
      <c r="D76" s="69"/>
      <c r="E76" s="69"/>
      <c r="F76" s="69"/>
    </row>
    <row r="80" spans="1:6" ht="14.4" x14ac:dyDescent="0.3">
      <c r="A80" s="69"/>
      <c r="B80" s="69"/>
      <c r="C80" s="69"/>
      <c r="D80" s="69"/>
      <c r="E80" s="69"/>
      <c r="F80" s="69"/>
    </row>
    <row r="84" spans="1:6" ht="14.4" x14ac:dyDescent="0.3">
      <c r="A84" s="69"/>
      <c r="B84" s="69"/>
      <c r="C84" s="69"/>
      <c r="D84" s="69"/>
      <c r="E84" s="69"/>
      <c r="F84" s="69"/>
    </row>
  </sheetData>
  <sheetProtection password="C655" sheet="1" objects="1" scenarios="1" formatColumns="0" formatRows="0"/>
  <mergeCells count="6">
    <mergeCell ref="B8:C8"/>
    <mergeCell ref="A1:F1"/>
    <mergeCell ref="A2:F2"/>
    <mergeCell ref="A5:B5"/>
    <mergeCell ref="C5:D5"/>
    <mergeCell ref="E5:F5"/>
  </mergeCells>
  <printOptions horizontalCentered="1"/>
  <pageMargins left="0" right="0" top="1.25" bottom="0.75" header="1" footer="0.3"/>
  <pageSetup scale="75" orientation="landscape" r:id="rId1"/>
  <headerFooter>
    <oddHeader>&amp;C&amp;"-,Bold"APPENDIX E - COST SUBMITTAL</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zoomScaleNormal="100" workbookViewId="0">
      <selection activeCell="D9" sqref="D9"/>
    </sheetView>
  </sheetViews>
  <sheetFormatPr defaultColWidth="9.109375" defaultRowHeight="15.6" x14ac:dyDescent="0.3"/>
  <cols>
    <col min="1" max="1" width="75.6640625" style="2" customWidth="1"/>
    <col min="2" max="6" width="19.33203125" style="2" customWidth="1"/>
    <col min="7" max="16384" width="9.109375" style="69"/>
  </cols>
  <sheetData>
    <row r="1" spans="1:6" ht="62.4" customHeight="1" thickBot="1" x14ac:dyDescent="0.35">
      <c r="A1" s="207" t="s">
        <v>149</v>
      </c>
      <c r="B1" s="207"/>
      <c r="C1" s="207"/>
      <c r="D1" s="207"/>
      <c r="E1" s="207"/>
      <c r="F1" s="207"/>
    </row>
    <row r="2" spans="1:6" ht="40.200000000000003" customHeight="1" thickTop="1" thickBot="1" x14ac:dyDescent="0.35">
      <c r="A2" s="171" t="s">
        <v>109</v>
      </c>
      <c r="B2" s="172"/>
      <c r="C2" s="172"/>
      <c r="D2" s="172"/>
      <c r="E2" s="172"/>
      <c r="F2" s="173"/>
    </row>
    <row r="3" spans="1:6" ht="16.95" thickTop="1" thickBot="1" x14ac:dyDescent="0.35">
      <c r="A3" s="3" t="s">
        <v>0</v>
      </c>
      <c r="B3" s="4" t="s">
        <v>76</v>
      </c>
      <c r="C3" s="4" t="s">
        <v>75</v>
      </c>
      <c r="D3" s="4" t="s">
        <v>74</v>
      </c>
      <c r="E3" s="4" t="s">
        <v>73</v>
      </c>
      <c r="F3" s="4" t="s">
        <v>72</v>
      </c>
    </row>
    <row r="4" spans="1:6" ht="74.400000000000006" thickBot="1" x14ac:dyDescent="0.35">
      <c r="A4" s="25" t="s">
        <v>120</v>
      </c>
      <c r="B4" s="111"/>
      <c r="C4" s="111"/>
      <c r="D4" s="111"/>
      <c r="E4" s="111"/>
      <c r="F4" s="111"/>
    </row>
    <row r="5" spans="1:6" ht="62.4" thickBot="1" x14ac:dyDescent="0.35">
      <c r="A5" s="26" t="s">
        <v>121</v>
      </c>
      <c r="B5" s="111"/>
      <c r="C5" s="111"/>
      <c r="D5" s="111"/>
      <c r="E5" s="111"/>
      <c r="F5" s="111"/>
    </row>
    <row r="6" spans="1:6" ht="26.4" thickBot="1" x14ac:dyDescent="0.35">
      <c r="A6" s="26" t="s">
        <v>122</v>
      </c>
      <c r="B6" s="111"/>
      <c r="C6" s="111"/>
      <c r="D6" s="111"/>
      <c r="E6" s="111"/>
      <c r="F6" s="111"/>
    </row>
    <row r="7" spans="1:6" ht="38.4" thickBot="1" x14ac:dyDescent="0.35">
      <c r="A7" s="25" t="s">
        <v>123</v>
      </c>
      <c r="B7" s="111"/>
      <c r="C7" s="111"/>
      <c r="D7" s="111"/>
      <c r="E7" s="111"/>
      <c r="F7" s="111"/>
    </row>
    <row r="8" spans="1:6" ht="26.4" thickBot="1" x14ac:dyDescent="0.35">
      <c r="A8" s="25" t="s">
        <v>124</v>
      </c>
      <c r="B8" s="111"/>
      <c r="C8" s="111"/>
      <c r="D8" s="111"/>
      <c r="E8" s="111"/>
      <c r="F8" s="111"/>
    </row>
    <row r="9" spans="1:6" ht="16.2" thickBot="1" x14ac:dyDescent="0.35">
      <c r="A9" s="25" t="s">
        <v>145</v>
      </c>
      <c r="B9" s="117"/>
      <c r="C9" s="117"/>
      <c r="D9" s="117"/>
      <c r="E9" s="117"/>
      <c r="F9" s="117"/>
    </row>
    <row r="10" spans="1:6" ht="26.4" thickBot="1" x14ac:dyDescent="0.35">
      <c r="A10" s="25" t="s">
        <v>125</v>
      </c>
      <c r="B10" s="111"/>
      <c r="C10" s="111"/>
      <c r="D10" s="111"/>
      <c r="E10" s="111"/>
      <c r="F10" s="111"/>
    </row>
    <row r="11" spans="1:6" s="112" customFormat="1" ht="10.199999999999999" customHeight="1" thickBot="1" x14ac:dyDescent="0.35">
      <c r="A11" s="178"/>
      <c r="B11" s="179"/>
      <c r="C11" s="178"/>
      <c r="D11" s="179"/>
      <c r="E11" s="178"/>
      <c r="F11" s="179"/>
    </row>
    <row r="12" spans="1:6" s="112" customFormat="1" ht="28.2" thickBot="1" x14ac:dyDescent="0.35">
      <c r="A12" s="24" t="s">
        <v>80</v>
      </c>
      <c r="B12" s="116">
        <f>SUM(B4:B10)</f>
        <v>0</v>
      </c>
      <c r="C12" s="116">
        <f>SUM(C4:C10)</f>
        <v>0</v>
      </c>
      <c r="D12" s="116">
        <f>SUM(D4:D10)</f>
        <v>0</v>
      </c>
      <c r="E12" s="116">
        <f>SUM(E4:E10)</f>
        <v>0</v>
      </c>
      <c r="F12" s="116">
        <f>SUM(F4:F10)</f>
        <v>0</v>
      </c>
    </row>
    <row r="13" spans="1:6" s="112" customFormat="1" ht="10.199999999999999" customHeight="1" thickBot="1" x14ac:dyDescent="0.35">
      <c r="A13" s="6"/>
      <c r="B13" s="33"/>
      <c r="C13" s="33"/>
      <c r="D13" s="33"/>
      <c r="E13" s="33"/>
      <c r="F13" s="33"/>
    </row>
    <row r="14" spans="1:6" ht="30" customHeight="1" thickBot="1" x14ac:dyDescent="0.35">
      <c r="A14" s="24" t="s">
        <v>128</v>
      </c>
      <c r="B14" s="205">
        <f>SUM(B12:F12)</f>
        <v>0</v>
      </c>
      <c r="C14" s="206"/>
      <c r="D14" s="33"/>
      <c r="E14" s="33"/>
      <c r="F14" s="33"/>
    </row>
    <row r="15" spans="1:6" ht="14.4" x14ac:dyDescent="0.3">
      <c r="A15" s="27" t="s">
        <v>142</v>
      </c>
      <c r="B15" s="69"/>
      <c r="C15" s="69"/>
      <c r="D15" s="69"/>
      <c r="E15" s="69"/>
      <c r="F15" s="69"/>
    </row>
    <row r="17" spans="2:6" x14ac:dyDescent="0.3">
      <c r="B17" s="69"/>
      <c r="C17" s="69"/>
      <c r="D17" s="69"/>
      <c r="E17" s="69"/>
      <c r="F17" s="69"/>
    </row>
    <row r="20" spans="2:6" x14ac:dyDescent="0.3">
      <c r="B20" s="69"/>
      <c r="C20" s="69"/>
      <c r="D20" s="69"/>
      <c r="E20" s="69"/>
      <c r="F20" s="69"/>
    </row>
    <row r="23" spans="2:6" x14ac:dyDescent="0.3">
      <c r="B23" s="69"/>
      <c r="C23" s="69"/>
      <c r="D23" s="69"/>
      <c r="E23" s="69"/>
      <c r="F23" s="69"/>
    </row>
    <row r="26" spans="2:6" x14ac:dyDescent="0.3">
      <c r="B26" s="69"/>
      <c r="C26" s="69"/>
      <c r="D26" s="69"/>
      <c r="E26" s="69"/>
      <c r="F26" s="69"/>
    </row>
    <row r="29" spans="2:6" x14ac:dyDescent="0.3">
      <c r="B29" s="69"/>
      <c r="C29" s="69"/>
      <c r="D29" s="69"/>
      <c r="E29" s="69"/>
      <c r="F29" s="69"/>
    </row>
    <row r="33" spans="1:6" ht="14.4" x14ac:dyDescent="0.3">
      <c r="A33" s="69"/>
      <c r="B33" s="69"/>
      <c r="C33" s="69"/>
      <c r="D33" s="69"/>
      <c r="E33" s="69"/>
      <c r="F33" s="69"/>
    </row>
    <row r="37" spans="1:6" ht="14.4" x14ac:dyDescent="0.3">
      <c r="A37" s="69"/>
      <c r="B37" s="69"/>
      <c r="C37" s="69"/>
      <c r="D37" s="69"/>
      <c r="E37" s="69"/>
      <c r="F37" s="69"/>
    </row>
    <row r="41" spans="1:6" ht="14.4" x14ac:dyDescent="0.3">
      <c r="A41" s="69"/>
      <c r="B41" s="69"/>
      <c r="C41" s="69"/>
      <c r="D41" s="69"/>
      <c r="E41" s="69"/>
      <c r="F41" s="69"/>
    </row>
    <row r="45" spans="1:6" ht="14.4" x14ac:dyDescent="0.3">
      <c r="A45" s="69"/>
      <c r="B45" s="69"/>
      <c r="C45" s="69"/>
      <c r="D45" s="69"/>
      <c r="E45" s="69"/>
      <c r="F45" s="69"/>
    </row>
    <row r="52" spans="1:6" s="112" customFormat="1" ht="10.199999999999999" customHeight="1" x14ac:dyDescent="0.3">
      <c r="A52" s="2"/>
      <c r="B52" s="2"/>
      <c r="C52" s="2"/>
      <c r="D52" s="2"/>
      <c r="E52" s="2"/>
      <c r="F52" s="2"/>
    </row>
    <row r="53" spans="1:6" s="112" customFormat="1" x14ac:dyDescent="0.3">
      <c r="A53" s="2"/>
      <c r="B53" s="2"/>
      <c r="C53" s="2"/>
      <c r="D53" s="2"/>
      <c r="E53" s="2"/>
      <c r="F53" s="2"/>
    </row>
    <row r="54" spans="1:6" s="112"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69"/>
      <c r="B63" s="69"/>
      <c r="C63" s="69"/>
      <c r="D63" s="69"/>
      <c r="E63" s="69"/>
      <c r="F63" s="69"/>
    </row>
    <row r="67" spans="1:6" ht="14.4" x14ac:dyDescent="0.3">
      <c r="A67" s="69"/>
      <c r="B67" s="69"/>
      <c r="C67" s="69"/>
      <c r="D67" s="69"/>
      <c r="E67" s="69"/>
      <c r="F67" s="69"/>
    </row>
    <row r="71" spans="1:6" ht="14.4" x14ac:dyDescent="0.3">
      <c r="A71" s="69"/>
      <c r="B71" s="69"/>
      <c r="C71" s="69"/>
      <c r="D71" s="69"/>
      <c r="E71" s="69"/>
      <c r="F71" s="69"/>
    </row>
    <row r="78" spans="1:6" ht="14.4" x14ac:dyDescent="0.3">
      <c r="A78" s="69"/>
      <c r="B78" s="69"/>
      <c r="C78" s="69"/>
      <c r="D78" s="69"/>
      <c r="E78" s="69"/>
      <c r="F78" s="69"/>
    </row>
    <row r="82" spans="1:6" ht="14.4" x14ac:dyDescent="0.3">
      <c r="A82" s="69"/>
      <c r="B82" s="69"/>
      <c r="C82" s="69"/>
      <c r="D82" s="69"/>
      <c r="E82" s="69"/>
      <c r="F82" s="69"/>
    </row>
    <row r="86" spans="1:6" ht="14.4" x14ac:dyDescent="0.3">
      <c r="A86" s="69"/>
      <c r="B86" s="69"/>
      <c r="C86" s="69"/>
      <c r="D86" s="69"/>
      <c r="E86" s="69"/>
      <c r="F86" s="69"/>
    </row>
    <row r="90" spans="1:6" ht="14.4" x14ac:dyDescent="0.3">
      <c r="A90" s="69"/>
      <c r="B90" s="69"/>
      <c r="C90" s="69"/>
      <c r="D90" s="69"/>
      <c r="E90" s="69"/>
      <c r="F90" s="69"/>
    </row>
  </sheetData>
  <sheetProtection password="C655" sheet="1" objects="1" scenarios="1" formatColumns="0" formatRows="0"/>
  <mergeCells count="6">
    <mergeCell ref="B14:C14"/>
    <mergeCell ref="A1:F1"/>
    <mergeCell ref="A2:F2"/>
    <mergeCell ref="A11:B11"/>
    <mergeCell ref="C11:D11"/>
    <mergeCell ref="E11:F11"/>
  </mergeCells>
  <printOptions horizontalCentered="1"/>
  <pageMargins left="0" right="0" top="1.25" bottom="0.75" header="1" footer="0.3"/>
  <pageSetup scale="75" orientation="landscape" r:id="rId1"/>
  <headerFooter>
    <oddHeader>&amp;C&amp;"-,Bold"APPENDIX E - COST SUBMITTAL</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5</vt:i4>
      </vt:variant>
    </vt:vector>
  </HeadingPairs>
  <TitlesOfParts>
    <vt:vector size="18" baseType="lpstr">
      <vt:lpstr>Instructions - READ ME</vt:lpstr>
      <vt:lpstr>1. Cost Submittal Overview</vt:lpstr>
      <vt:lpstr>2. PSSA Dev. &amp; Admin.</vt:lpstr>
      <vt:lpstr>2A. PSSA Production Detail</vt:lpstr>
      <vt:lpstr>2B. PSSA Receiving Detail</vt:lpstr>
      <vt:lpstr>3. Keystone Dev. &amp; Admin.</vt:lpstr>
      <vt:lpstr>3A. Keystone Production Detail</vt:lpstr>
      <vt:lpstr>3B. Keystone Receiving Detail</vt:lpstr>
      <vt:lpstr>4. CDT Dev. &amp; Admin.</vt:lpstr>
      <vt:lpstr>5. OPTION 1</vt:lpstr>
      <vt:lpstr>6. OPTION 2</vt:lpstr>
      <vt:lpstr>7. OPTION 3</vt:lpstr>
      <vt:lpstr>8. OPTION 4</vt:lpstr>
      <vt:lpstr>'2A. PSSA Production Detail'!Print_Area</vt:lpstr>
      <vt:lpstr>'2B. PSSA Receiving Detail'!Print_Area</vt:lpstr>
      <vt:lpstr>'3A. Keystone Production Detail'!Print_Area</vt:lpstr>
      <vt:lpstr>'4. CDT Dev. &amp; Admin.'!Print_Area</vt:lpstr>
      <vt:lpstr>'Instructions - READ ME'!Print_Area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Pennsylvania</dc:creator>
  <cp:lastModifiedBy>Habowski, Jennifer</cp:lastModifiedBy>
  <cp:lastPrinted>2015-05-20T12:44:08Z</cp:lastPrinted>
  <dcterms:created xsi:type="dcterms:W3CDTF">2013-07-25T17:53:40Z</dcterms:created>
  <dcterms:modified xsi:type="dcterms:W3CDTF">2015-05-20T13:45:24Z</dcterms:modified>
</cp:coreProperties>
</file>