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5576" windowHeight="9528" activeTab="0"/>
  </bookViews>
  <sheets>
    <sheet name="SUMMARY1" sheetId="1" r:id="rId1"/>
    <sheet name="SUMMARY2" sheetId="2" r:id="rId2"/>
    <sheet name="ALL BLOCKS" sheetId="3" r:id="rId3"/>
    <sheet name="1" sheetId="4" r:id="rId4"/>
    <sheet name="temp2" sheetId="5" r:id="rId5"/>
    <sheet name="temp3" sheetId="6" r:id="rId6"/>
    <sheet name="temp4" sheetId="7" r:id="rId7"/>
    <sheet name="temp5" sheetId="8" r:id="rId8"/>
    <sheet name="temp6" sheetId="9" r:id="rId9"/>
    <sheet name="temp7" sheetId="10" r:id="rId10"/>
    <sheet name="temp8" sheetId="11" r:id="rId11"/>
    <sheet name="temp9" sheetId="12" r:id="rId12"/>
    <sheet name="temp10" sheetId="13" r:id="rId13"/>
    <sheet name="temp11" sheetId="14" r:id="rId14"/>
    <sheet name="temp12" sheetId="15" r:id="rId15"/>
    <sheet name="temp13" sheetId="16" r:id="rId16"/>
    <sheet name="temp14" sheetId="17" r:id="rId17"/>
    <sheet name="temp15" sheetId="18" r:id="rId18"/>
    <sheet name="temp16" sheetId="19" r:id="rId19"/>
    <sheet name="temp17" sheetId="20" r:id="rId20"/>
    <sheet name="temp18" sheetId="21" r:id="rId21"/>
    <sheet name="temp19" sheetId="22" r:id="rId22"/>
    <sheet name="temp20" sheetId="23" r:id="rId23"/>
  </sheets>
  <definedNames>
    <definedName name="_xlnm.Print_Area" localSheetId="3">'1'!$A$1:$O$62,'1'!$R$1:$AE$67</definedName>
    <definedName name="_xlnm.Print_Area" localSheetId="2">'ALL BLOCKS'!$A$1:$O$62,'ALL BLOCKS'!$R$1:$AE$67</definedName>
    <definedName name="_xlnm.Print_Area" localSheetId="0">'SUMMARY1'!$A$1:$P$43</definedName>
    <definedName name="_xlnm.Print_Area" localSheetId="1">'SUMMARY2'!$A$1:$P$43</definedName>
    <definedName name="_xlnm.Print_Area" localSheetId="12">'temp10'!$A$1:$O$62,'temp10'!$R$1:$AE$67</definedName>
    <definedName name="_xlnm.Print_Area" localSheetId="13">'temp11'!$A$1:$O$62,'temp11'!$R$1:$AE$67</definedName>
    <definedName name="_xlnm.Print_Area" localSheetId="14">'temp12'!$A$1:$O$62,'temp12'!$R$1:$AE$67</definedName>
    <definedName name="_xlnm.Print_Area" localSheetId="15">'temp13'!$A$1:$O$62,'temp13'!$R$1:$AE$67</definedName>
    <definedName name="_xlnm.Print_Area" localSheetId="16">'temp14'!$A$1:$O$62,'temp14'!$R$1:$AE$67</definedName>
    <definedName name="_xlnm.Print_Area" localSheetId="17">'temp15'!$A$1:$O$62,'temp15'!$R$1:$AE$67</definedName>
    <definedName name="_xlnm.Print_Area" localSheetId="18">'temp16'!$A$1:$O$62,'temp16'!$R$1:$AE$67</definedName>
    <definedName name="_xlnm.Print_Area" localSheetId="19">'temp17'!$A$1:$O$62,'temp17'!$R$1:$AE$67</definedName>
    <definedName name="_xlnm.Print_Area" localSheetId="20">'temp18'!$A$1:$O$62,'temp18'!$R$1:$AE$67</definedName>
    <definedName name="_xlnm.Print_Area" localSheetId="21">'temp19'!$A$1:$O$62,'temp19'!$R$1:$AE$67</definedName>
    <definedName name="_xlnm.Print_Area" localSheetId="4">'temp2'!$A$1:$O$62,'temp2'!$R$1:$AE$67</definedName>
    <definedName name="_xlnm.Print_Area" localSheetId="22">'temp20'!$A$1:$O$62,'temp20'!$R$1:$AE$67</definedName>
    <definedName name="_xlnm.Print_Area" localSheetId="5">'temp3'!$A$1:$O$62,'temp3'!$R$1:$AE$67</definedName>
    <definedName name="_xlnm.Print_Area" localSheetId="6">'temp4'!$A$1:$O$62,'temp4'!$R$1:$AE$67</definedName>
    <definedName name="_xlnm.Print_Area" localSheetId="7">'temp5'!$A$1:$O$62,'temp5'!$R$1:$AE$67</definedName>
    <definedName name="_xlnm.Print_Area" localSheetId="8">'temp6'!$A$1:$O$62,'temp6'!$R$1:$AE$67</definedName>
    <definedName name="_xlnm.Print_Area" localSheetId="9">'temp7'!$A$1:$O$62,'temp7'!$R$1:$AE$67</definedName>
    <definedName name="_xlnm.Print_Area" localSheetId="10">'temp8'!$A$1:$O$62,'temp8'!$R$1:$AE$67</definedName>
    <definedName name="_xlnm.Print_Area" localSheetId="11">'temp9'!$A$1:$O$62,'temp9'!$R$1:$AE$67</definedName>
  </definedNames>
  <calcPr fullCalcOnLoad="1"/>
</workbook>
</file>

<file path=xl/sharedStrings.xml><?xml version="1.0" encoding="utf-8"?>
<sst xmlns="http://schemas.openxmlformats.org/spreadsheetml/2006/main" count="2435" uniqueCount="93">
  <si>
    <t>PA GAME COMMISSION TIMBER SALE SUMMARY</t>
  </si>
  <si>
    <t>PA GAME COMMISSION TIMBER SALE STAND AND STOCK TABLE</t>
  </si>
  <si>
    <t>SALE NAME</t>
  </si>
  <si>
    <t>SGL NO.</t>
  </si>
  <si>
    <t>BLOCK NO.</t>
  </si>
  <si>
    <t>FORESTER</t>
  </si>
  <si>
    <t>COUNTY</t>
  </si>
  <si>
    <t>DATE</t>
  </si>
  <si>
    <t>TOWNSHIP</t>
  </si>
  <si>
    <t>ACRES</t>
  </si>
  <si>
    <t xml:space="preserve">VOLUME TABLE - Girard &amp; Mesavage Scribner Rule </t>
  </si>
  <si>
    <t>All volumes listed are estimates</t>
  </si>
  <si>
    <t>Pulpwood Trees</t>
  </si>
  <si>
    <t xml:space="preserve">SPECIES </t>
  </si>
  <si>
    <t>BOARD FOOT VOLUME</t>
  </si>
  <si>
    <t>DBH</t>
  </si>
  <si>
    <t>Totals</t>
  </si>
  <si>
    <t>FORM</t>
  </si>
  <si>
    <t xml:space="preserve">    NO. OF TREES</t>
  </si>
  <si>
    <t>VOL.BD.FT.</t>
  </si>
  <si>
    <t>% BY</t>
  </si>
  <si>
    <t>VOLUME</t>
  </si>
  <si>
    <t>6"</t>
  </si>
  <si>
    <t>SPECIES</t>
  </si>
  <si>
    <t>CLASS</t>
  </si>
  <si>
    <t>MERCH.</t>
  </si>
  <si>
    <t>CULLS</t>
  </si>
  <si>
    <t>BD.FT.VOL.</t>
  </si>
  <si>
    <t>PER TREE</t>
  </si>
  <si>
    <t>BY ACRE</t>
  </si>
  <si>
    <t>8"</t>
  </si>
  <si>
    <t>10"</t>
  </si>
  <si>
    <t>12"</t>
  </si>
  <si>
    <t>14"</t>
  </si>
  <si>
    <t>16"</t>
  </si>
  <si>
    <t>18"</t>
  </si>
  <si>
    <t>20" +</t>
  </si>
  <si>
    <t>Total</t>
  </si>
  <si>
    <t>Sawtimber Trees</t>
  </si>
  <si>
    <t>20"</t>
  </si>
  <si>
    <t>TOTALS</t>
  </si>
  <si>
    <t>22"</t>
  </si>
  <si>
    <t>24"</t>
  </si>
  <si>
    <t>CUBIC FOOT VOLUME</t>
  </si>
  <si>
    <t>26"</t>
  </si>
  <si>
    <t>28"</t>
  </si>
  <si>
    <t>VOLUME BY ACRE</t>
  </si>
  <si>
    <t>30"</t>
  </si>
  <si>
    <t>CULL</t>
  </si>
  <si>
    <t>CU.FT.VOL.</t>
  </si>
  <si>
    <t>CU.FT.</t>
  </si>
  <si>
    <t>CORDS</t>
  </si>
  <si>
    <t>TONS</t>
  </si>
  <si>
    <t>32"</t>
  </si>
  <si>
    <t>34"</t>
  </si>
  <si>
    <t>36"</t>
  </si>
  <si>
    <t>38"</t>
  </si>
  <si>
    <t>40" +</t>
  </si>
  <si>
    <t>Pulpwood Volume (cuft.)</t>
  </si>
  <si>
    <t>Sawtimber Volume (bdft.)</t>
  </si>
  <si>
    <t>Comments:</t>
  </si>
  <si>
    <t>Total trees less than or equal to 4" dbh to be cut:</t>
  </si>
  <si>
    <t>PA GAME COMMISSION TIMBER SALE BLOCK SUMMARY</t>
  </si>
  <si>
    <t>Species</t>
  </si>
  <si>
    <t>Form Class</t>
  </si>
  <si>
    <t>Block No.</t>
  </si>
  <si>
    <t>Acres</t>
  </si>
  <si>
    <t xml:space="preserve">Board Foot Volume - Girard &amp; Mesavage Scribner Rule </t>
  </si>
  <si>
    <t>No. of Trees</t>
  </si>
  <si>
    <t>AVG. Bd.ft./Tree</t>
  </si>
  <si>
    <t>No. of Culls</t>
  </si>
  <si>
    <t>Cords/</t>
  </si>
  <si>
    <t>Tons/</t>
  </si>
  <si>
    <t xml:space="preserve">Total </t>
  </si>
  <si>
    <t>Acre</t>
  </si>
  <si>
    <t>Cords</t>
  </si>
  <si>
    <t>Tons</t>
  </si>
  <si>
    <t>SUMMARY1</t>
  </si>
  <si>
    <t>SUMMARY2</t>
  </si>
  <si>
    <t>ALL BLOCKS</t>
  </si>
  <si>
    <t>BLOCK NUMBER(S)</t>
  </si>
  <si>
    <t>-</t>
  </si>
  <si>
    <t>All volumes listed are estimates.</t>
  </si>
  <si>
    <t>Pulpwood Volume</t>
  </si>
  <si>
    <t>Governors Rd Firebreak</t>
  </si>
  <si>
    <t>Centre</t>
  </si>
  <si>
    <t>Union</t>
  </si>
  <si>
    <t>AMT</t>
  </si>
  <si>
    <t>11/10/2016</t>
  </si>
  <si>
    <t>Thinning</t>
  </si>
  <si>
    <t>DEAD RED OAK</t>
  </si>
  <si>
    <t>DEAD WHITE OAK</t>
  </si>
  <si>
    <t>RED MAPLE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</si>
</sst>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&quot; &quot;;&quot;(&quot;#,##0.0&quot;)&quot;"/>
    <numFmt numFmtId="165" formatCode="#,##0.0_);\(#,##0.0\)"/>
    <numFmt numFmtId="166" formatCode="#,##0&quot; &quot;;&quot;(&quot;#,##0&quot;)&quot;"/>
    <numFmt numFmtId="167" formatCode="0;\-0;;@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 MT"/>
      <family val="0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sz val="16"/>
      <name val="Helv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i/>
      <sz val="12"/>
      <name val="Arial"/>
      <family val="2"/>
    </font>
    <font>
      <sz val="12"/>
      <color indexed="8"/>
      <name val="Arial"/>
      <family val="2"/>
    </font>
    <font>
      <u val="single"/>
      <sz val="12"/>
      <name val="Arial"/>
      <family val="2"/>
    </font>
    <font>
      <sz val="12"/>
      <name val="Consolas"/>
      <family val="3"/>
    </font>
    <font>
      <b/>
      <sz val="12"/>
      <name val="Arial MT"/>
      <family val="0"/>
    </font>
    <font>
      <sz val="12"/>
      <name val="@Arial Unicode MS"/>
      <family val="2"/>
    </font>
    <font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9"/>
      <name val="Arial MT"/>
      <family val="0"/>
    </font>
    <font>
      <sz val="11"/>
      <name val="@Arial Unicode MS"/>
      <family val="2"/>
    </font>
    <font>
      <sz val="11"/>
      <name val="Arial MT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2"/>
      <color rgb="FF000000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medium">
        <color indexed="8"/>
      </bottom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 style="thin"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/>
      <top/>
      <bottom/>
    </border>
    <border>
      <left/>
      <right style="double">
        <color indexed="8"/>
      </right>
      <top/>
      <bottom/>
    </border>
    <border>
      <left style="double">
        <color indexed="8"/>
      </left>
      <right style="double">
        <color indexed="8"/>
      </right>
      <top style="double">
        <color indexed="8"/>
      </top>
      <bottom style="double"/>
    </border>
    <border>
      <left style="thin">
        <color indexed="8"/>
      </left>
      <right style="thin">
        <color indexed="8"/>
      </right>
      <top style="double">
        <color indexed="8"/>
      </top>
      <bottom style="double"/>
    </border>
    <border>
      <left style="thin">
        <color indexed="8"/>
      </left>
      <right style="double">
        <color indexed="8"/>
      </right>
      <top style="double">
        <color indexed="8"/>
      </top>
      <bottom style="double"/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/>
      <top style="double">
        <color indexed="8"/>
      </top>
      <bottom/>
    </border>
    <border>
      <left/>
      <right style="double">
        <color indexed="8"/>
      </right>
      <top style="double">
        <color indexed="8"/>
      </top>
      <bottom/>
    </border>
    <border>
      <left/>
      <right/>
      <top style="double">
        <color indexed="8"/>
      </top>
      <bottom style="thin">
        <color indexed="8"/>
      </bottom>
    </border>
    <border>
      <left/>
      <right style="double">
        <color indexed="8"/>
      </right>
      <top style="double">
        <color indexed="8"/>
      </top>
      <bottom style="thin">
        <color indexed="8"/>
      </bottom>
    </border>
    <border>
      <left style="double"/>
      <right style="double"/>
      <top style="thin"/>
      <bottom>
        <color indexed="63"/>
      </bottom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/>
    </border>
    <border>
      <left style="double">
        <color indexed="8"/>
      </left>
      <right style="double"/>
      <top style="thin">
        <color indexed="8"/>
      </top>
      <bottom style="double">
        <color indexed="8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/>
      <top style="double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/>
      <right/>
      <top/>
      <bottom style="thin"/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/>
      <right/>
      <top style="medium"/>
      <bottom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thin">
        <color indexed="8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/>
      <top style="medium"/>
      <bottom style="medium"/>
    </border>
    <border>
      <left style="medium"/>
      <right style="medium"/>
      <top/>
      <bottom style="medium"/>
    </border>
    <border>
      <left style="thin">
        <color indexed="8"/>
      </left>
      <right style="thin">
        <color indexed="8"/>
      </right>
      <top style="medium"/>
      <bottom/>
    </border>
    <border>
      <left style="thin">
        <color indexed="8"/>
      </left>
      <right style="medium"/>
      <top style="medium"/>
      <bottom/>
    </border>
    <border>
      <left style="medium"/>
      <right/>
      <top style="medium"/>
      <bottom/>
    </border>
    <border>
      <left style="thin"/>
      <right style="thin">
        <color indexed="8"/>
      </right>
      <top/>
      <bottom style="medium"/>
    </border>
    <border>
      <left style="thin">
        <color indexed="8"/>
      </left>
      <right style="medium"/>
      <top/>
      <bottom style="medium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/>
      <top/>
      <bottom style="thin">
        <color indexed="8"/>
      </bottom>
    </border>
    <border>
      <left style="medium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medium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double"/>
      <bottom style="medium"/>
    </border>
    <border>
      <left/>
      <right style="medium"/>
      <top style="double"/>
      <bottom style="medium"/>
    </border>
    <border>
      <left style="thin">
        <color indexed="8"/>
      </left>
      <right>
        <color indexed="63"/>
      </right>
      <top style="medium"/>
      <bottom/>
    </border>
    <border>
      <left style="medium"/>
      <right/>
      <top>
        <color indexed="63"/>
      </top>
      <bottom/>
    </border>
    <border>
      <left/>
      <right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/>
      <bottom style="medium"/>
    </border>
    <border>
      <left style="medium"/>
      <right/>
      <top/>
      <bottom style="thin">
        <color indexed="8"/>
      </bottom>
    </border>
    <border>
      <left style="medium"/>
      <right/>
      <top style="thin">
        <color indexed="8"/>
      </top>
      <bottom style="medium"/>
    </border>
    <border>
      <left style="medium"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>
        <color indexed="8"/>
      </bottom>
    </border>
    <border>
      <left style="thin"/>
      <right style="thin"/>
      <top style="thin"/>
      <bottom style="double"/>
    </border>
    <border>
      <left/>
      <right style="thin"/>
      <top style="thin"/>
      <bottom style="double"/>
    </border>
    <border>
      <left/>
      <right style="medium"/>
      <top style="thin"/>
      <bottom style="double"/>
    </border>
    <border>
      <left style="medium"/>
      <right/>
      <top style="thin">
        <color indexed="8"/>
      </top>
      <bottom style="double"/>
    </border>
    <border>
      <left style="thin"/>
      <right style="thin"/>
      <top/>
      <bottom style="double"/>
    </border>
    <border>
      <left style="medium"/>
      <right/>
      <top/>
      <bottom style="double"/>
    </border>
    <border>
      <left style="thin"/>
      <right style="medium"/>
      <top style="thin"/>
      <bottom style="double"/>
    </border>
    <border>
      <left style="thin">
        <color indexed="8"/>
      </left>
      <right>
        <color indexed="63"/>
      </right>
      <top/>
      <bottom style="medium"/>
    </border>
    <border>
      <left style="medium"/>
      <right style="medium"/>
      <top style="double"/>
      <bottom style="medium"/>
    </border>
    <border>
      <left style="thin"/>
      <right/>
      <top style="double"/>
      <bottom/>
    </border>
    <border>
      <left style="thin"/>
      <right/>
      <top/>
      <bottom style="double">
        <color indexed="8"/>
      </bottom>
    </border>
    <border>
      <left style="medium"/>
      <right style="medium"/>
      <top style="medium"/>
      <bottom/>
    </border>
    <border>
      <left/>
      <right/>
      <top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>
        <color indexed="8"/>
      </right>
      <top style="medium"/>
      <bottom style="thin"/>
    </border>
    <border>
      <left/>
      <right/>
      <top style="medium"/>
      <bottom style="medium"/>
    </border>
    <border>
      <left style="medium"/>
      <right style="thin"/>
      <top style="double"/>
      <bottom/>
    </border>
    <border>
      <left style="medium"/>
      <right style="thin"/>
      <top/>
      <bottom style="double">
        <color indexed="8"/>
      </bottom>
    </border>
    <border>
      <left style="thin"/>
      <right style="double"/>
      <top style="thin">
        <color indexed="8"/>
      </top>
      <bottom/>
    </border>
    <border>
      <left style="thin"/>
      <right style="double"/>
      <top/>
      <bottom style="double">
        <color indexed="8"/>
      </bottom>
    </border>
    <border>
      <left style="double"/>
      <right style="double"/>
      <top style="thin">
        <color indexed="8"/>
      </top>
      <bottom/>
    </border>
    <border>
      <left style="double"/>
      <right style="double"/>
      <top/>
      <bottom style="double">
        <color indexed="8"/>
      </bottom>
    </border>
    <border>
      <left style="thin"/>
      <right>
        <color indexed="63"/>
      </right>
      <top style="thin">
        <color indexed="8"/>
      </top>
      <bottom/>
    </border>
    <border>
      <left style="double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/>
      <bottom style="double">
        <color indexed="8"/>
      </bottom>
    </border>
    <border>
      <left style="double"/>
      <right>
        <color indexed="63"/>
      </right>
      <top/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/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/>
    </border>
    <border>
      <left style="thin">
        <color indexed="8"/>
      </left>
      <right style="double">
        <color indexed="8"/>
      </right>
      <top/>
      <bottom style="double">
        <color indexed="8"/>
      </bottom>
    </border>
    <border>
      <left style="thin"/>
      <right/>
      <top>
        <color indexed="63"/>
      </top>
      <bottom/>
    </border>
    <border>
      <left style="double"/>
      <right style="thin"/>
      <top>
        <color indexed="63"/>
      </top>
      <bottom/>
    </border>
    <border>
      <left style="double"/>
      <right style="thin"/>
      <top/>
      <bottom style="double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37" fontId="2" fillId="0" borderId="0">
      <alignment/>
      <protection/>
    </xf>
    <xf numFmtId="0" fontId="52" fillId="0" borderId="0" applyNumberFormat="0" applyBorder="0" applyProtection="0">
      <alignment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224">
    <xf numFmtId="0" fontId="0" fillId="0" borderId="0" xfId="0" applyFont="1" applyAlignment="1">
      <alignment/>
    </xf>
    <xf numFmtId="37" fontId="2" fillId="0" borderId="0" xfId="55">
      <alignment/>
      <protection/>
    </xf>
    <xf numFmtId="0" fontId="2" fillId="0" borderId="0" xfId="55" applyNumberFormat="1" applyAlignment="1">
      <alignment horizontal="left"/>
      <protection/>
    </xf>
    <xf numFmtId="0" fontId="2" fillId="0" borderId="0" xfId="55" applyNumberFormat="1" applyBorder="1">
      <alignment/>
      <protection/>
    </xf>
    <xf numFmtId="37" fontId="2" fillId="0" borderId="0" xfId="55" applyNumberFormat="1" applyBorder="1">
      <alignment/>
      <protection/>
    </xf>
    <xf numFmtId="37" fontId="2" fillId="0" borderId="0" xfId="55" applyNumberFormat="1">
      <alignment/>
      <protection/>
    </xf>
    <xf numFmtId="0" fontId="2" fillId="0" borderId="0" xfId="55" applyNumberFormat="1">
      <alignment/>
      <protection/>
    </xf>
    <xf numFmtId="0" fontId="2" fillId="0" borderId="0" xfId="55" applyNumberFormat="1" applyBorder="1" applyAlignment="1" applyProtection="1">
      <alignment horizontal="right"/>
      <protection/>
    </xf>
    <xf numFmtId="37" fontId="5" fillId="0" borderId="0" xfId="55" applyFont="1">
      <alignment/>
      <protection/>
    </xf>
    <xf numFmtId="37" fontId="12" fillId="0" borderId="0" xfId="55" applyFont="1">
      <alignment/>
      <protection/>
    </xf>
    <xf numFmtId="0" fontId="4" fillId="0" borderId="10" xfId="56" applyFont="1" applyFill="1" applyBorder="1" applyAlignment="1" applyProtection="1">
      <alignment/>
      <protection/>
    </xf>
    <xf numFmtId="3" fontId="11" fillId="0" borderId="11" xfId="56" applyNumberFormat="1" applyFont="1" applyFill="1" applyBorder="1" applyAlignment="1" applyProtection="1">
      <alignment/>
      <protection locked="0"/>
    </xf>
    <xf numFmtId="3" fontId="11" fillId="0" borderId="10" xfId="56" applyNumberFormat="1" applyFont="1" applyFill="1" applyBorder="1" applyAlignment="1" applyProtection="1">
      <alignment/>
      <protection/>
    </xf>
    <xf numFmtId="37" fontId="5" fillId="0" borderId="0" xfId="55" applyFont="1" applyAlignment="1">
      <alignment horizontal="center"/>
      <protection/>
    </xf>
    <xf numFmtId="37" fontId="5" fillId="0" borderId="12" xfId="55" applyFont="1" applyBorder="1" applyAlignment="1">
      <alignment horizontal="center"/>
      <protection/>
    </xf>
    <xf numFmtId="37" fontId="5" fillId="0" borderId="13" xfId="55" applyFont="1" applyBorder="1" applyProtection="1">
      <alignment/>
      <protection locked="0"/>
    </xf>
    <xf numFmtId="165" fontId="5" fillId="0" borderId="13" xfId="55" applyNumberFormat="1" applyFont="1" applyBorder="1" applyProtection="1">
      <alignment/>
      <protection locked="0"/>
    </xf>
    <xf numFmtId="37" fontId="5" fillId="0" borderId="14" xfId="55" applyFont="1" applyFill="1" applyBorder="1" applyProtection="1">
      <alignment/>
      <protection locked="0"/>
    </xf>
    <xf numFmtId="37" fontId="2" fillId="0" borderId="14" xfId="55" applyBorder="1">
      <alignment/>
      <protection/>
    </xf>
    <xf numFmtId="166" fontId="4" fillId="0" borderId="15" xfId="56" applyNumberFormat="1" applyFont="1" applyFill="1" applyBorder="1" applyAlignment="1" applyProtection="1">
      <alignment/>
      <protection/>
    </xf>
    <xf numFmtId="3" fontId="11" fillId="0" borderId="16" xfId="56" applyNumberFormat="1" applyFont="1" applyFill="1" applyBorder="1" applyAlignment="1" applyProtection="1">
      <alignment/>
      <protection/>
    </xf>
    <xf numFmtId="0" fontId="4" fillId="0" borderId="17" xfId="56" applyFont="1" applyFill="1" applyBorder="1" applyAlignment="1" applyProtection="1">
      <alignment/>
      <protection/>
    </xf>
    <xf numFmtId="0" fontId="11" fillId="0" borderId="0" xfId="56" applyFont="1" applyFill="1" applyAlignment="1" applyProtection="1">
      <alignment/>
      <protection/>
    </xf>
    <xf numFmtId="0" fontId="4" fillId="0" borderId="0" xfId="56" applyFont="1" applyFill="1" applyAlignment="1" applyProtection="1">
      <alignment horizontal="center"/>
      <protection/>
    </xf>
    <xf numFmtId="0" fontId="11" fillId="0" borderId="0" xfId="56" applyFont="1" applyFill="1" applyAlignment="1" applyProtection="1">
      <alignment horizontal="right"/>
      <protection/>
    </xf>
    <xf numFmtId="3" fontId="11" fillId="0" borderId="18" xfId="56" applyNumberFormat="1" applyFont="1" applyFill="1" applyBorder="1" applyAlignment="1" applyProtection="1">
      <alignment/>
      <protection/>
    </xf>
    <xf numFmtId="37" fontId="5" fillId="0" borderId="0" xfId="55" applyFont="1" applyBorder="1" applyProtection="1">
      <alignment/>
      <protection locked="0"/>
    </xf>
    <xf numFmtId="37" fontId="5" fillId="0" borderId="12" xfId="55" applyFont="1" applyBorder="1">
      <alignment/>
      <protection/>
    </xf>
    <xf numFmtId="165" fontId="2" fillId="0" borderId="0" xfId="55" applyNumberFormat="1">
      <alignment/>
      <protection/>
    </xf>
    <xf numFmtId="166" fontId="4" fillId="0" borderId="19" xfId="56" applyNumberFormat="1" applyFont="1" applyFill="1" applyBorder="1" applyAlignment="1" applyProtection="1">
      <alignment/>
      <protection/>
    </xf>
    <xf numFmtId="3" fontId="11" fillId="0" borderId="20" xfId="56" applyNumberFormat="1" applyFont="1" applyFill="1" applyBorder="1" applyAlignment="1" applyProtection="1">
      <alignment/>
      <protection/>
    </xf>
    <xf numFmtId="3" fontId="11" fillId="0" borderId="21" xfId="56" applyNumberFormat="1" applyFont="1" applyFill="1" applyBorder="1" applyAlignment="1" applyProtection="1">
      <alignment/>
      <protection/>
    </xf>
    <xf numFmtId="165" fontId="13" fillId="0" borderId="0" xfId="55" applyNumberFormat="1" applyFont="1">
      <alignment/>
      <protection/>
    </xf>
    <xf numFmtId="37" fontId="13" fillId="0" borderId="0" xfId="55" applyFont="1">
      <alignment/>
      <protection/>
    </xf>
    <xf numFmtId="165" fontId="5" fillId="0" borderId="0" xfId="55" applyNumberFormat="1" applyFont="1" applyProtection="1">
      <alignment/>
      <protection/>
    </xf>
    <xf numFmtId="3" fontId="11" fillId="0" borderId="22" xfId="56" applyNumberFormat="1" applyFont="1" applyFill="1" applyBorder="1" applyAlignment="1" applyProtection="1">
      <alignment/>
      <protection/>
    </xf>
    <xf numFmtId="166" fontId="4" fillId="0" borderId="15" xfId="56" applyNumberFormat="1" applyFont="1" applyFill="1" applyBorder="1" applyAlignment="1" applyProtection="1">
      <alignment vertical="center"/>
      <protection/>
    </xf>
    <xf numFmtId="3" fontId="11" fillId="0" borderId="16" xfId="56" applyNumberFormat="1" applyFont="1" applyFill="1" applyBorder="1" applyAlignment="1" applyProtection="1">
      <alignment vertical="center"/>
      <protection/>
    </xf>
    <xf numFmtId="3" fontId="11" fillId="0" borderId="22" xfId="56" applyNumberFormat="1" applyFont="1" applyFill="1" applyBorder="1" applyAlignment="1" applyProtection="1">
      <alignment vertical="center"/>
      <protection/>
    </xf>
    <xf numFmtId="3" fontId="11" fillId="0" borderId="0" xfId="56" applyNumberFormat="1" applyFont="1" applyFill="1" applyBorder="1" applyAlignment="1" applyProtection="1">
      <alignment/>
      <protection/>
    </xf>
    <xf numFmtId="0" fontId="5" fillId="0" borderId="0" xfId="55" applyNumberFormat="1" applyFont="1" applyBorder="1" applyAlignment="1">
      <alignment horizontal="left"/>
      <protection/>
    </xf>
    <xf numFmtId="37" fontId="2" fillId="0" borderId="0" xfId="55" applyBorder="1" applyAlignment="1">
      <alignment horizontal="left"/>
      <protection/>
    </xf>
    <xf numFmtId="0" fontId="4" fillId="0" borderId="23" xfId="56" applyFont="1" applyFill="1" applyBorder="1" applyAlignment="1" applyProtection="1">
      <alignment/>
      <protection/>
    </xf>
    <xf numFmtId="3" fontId="11" fillId="0" borderId="24" xfId="56" applyNumberFormat="1" applyFont="1" applyFill="1" applyBorder="1" applyAlignment="1" applyProtection="1">
      <alignment/>
      <protection/>
    </xf>
    <xf numFmtId="0" fontId="11" fillId="0" borderId="25" xfId="56" applyFont="1" applyFill="1" applyBorder="1" applyAlignment="1" applyProtection="1">
      <alignment/>
      <protection/>
    </xf>
    <xf numFmtId="0" fontId="4" fillId="0" borderId="25" xfId="56" applyFont="1" applyFill="1" applyBorder="1" applyAlignment="1" applyProtection="1">
      <alignment horizontal="center"/>
      <protection/>
    </xf>
    <xf numFmtId="0" fontId="11" fillId="0" borderId="25" xfId="56" applyFont="1" applyFill="1" applyBorder="1" applyAlignment="1" applyProtection="1">
      <alignment horizontal="right"/>
      <protection/>
    </xf>
    <xf numFmtId="3" fontId="11" fillId="0" borderId="26" xfId="56" applyNumberFormat="1" applyFont="1" applyFill="1" applyBorder="1" applyAlignment="1" applyProtection="1">
      <alignment/>
      <protection/>
    </xf>
    <xf numFmtId="0" fontId="4" fillId="0" borderId="27" xfId="56" applyFont="1" applyFill="1" applyBorder="1" applyAlignment="1" applyProtection="1">
      <alignment/>
      <protection/>
    </xf>
    <xf numFmtId="0" fontId="4" fillId="0" borderId="28" xfId="56" applyFont="1" applyFill="1" applyBorder="1" applyAlignment="1" applyProtection="1">
      <alignment horizontal="left"/>
      <protection/>
    </xf>
    <xf numFmtId="3" fontId="11" fillId="0" borderId="29" xfId="56" applyNumberFormat="1" applyFont="1" applyFill="1" applyBorder="1" applyAlignment="1" applyProtection="1">
      <alignment/>
      <protection/>
    </xf>
    <xf numFmtId="3" fontId="11" fillId="0" borderId="30" xfId="56" applyNumberFormat="1" applyFont="1" applyFill="1" applyBorder="1" applyAlignment="1" applyProtection="1">
      <alignment/>
      <protection/>
    </xf>
    <xf numFmtId="3" fontId="11" fillId="0" borderId="19" xfId="56" applyNumberFormat="1" applyFont="1" applyFill="1" applyBorder="1" applyAlignment="1" applyProtection="1">
      <alignment/>
      <protection/>
    </xf>
    <xf numFmtId="3" fontId="11" fillId="0" borderId="28" xfId="56" applyNumberFormat="1" applyFont="1" applyFill="1" applyBorder="1" applyAlignment="1" applyProtection="1">
      <alignment/>
      <protection/>
    </xf>
    <xf numFmtId="0" fontId="4" fillId="0" borderId="31" xfId="56" applyFont="1" applyFill="1" applyBorder="1" applyAlignment="1" applyProtection="1">
      <alignment horizontal="left"/>
      <protection/>
    </xf>
    <xf numFmtId="0" fontId="4" fillId="0" borderId="32" xfId="56" applyFont="1" applyFill="1" applyBorder="1" applyAlignment="1" applyProtection="1">
      <alignment/>
      <protection/>
    </xf>
    <xf numFmtId="0" fontId="7" fillId="0" borderId="33" xfId="56" applyFont="1" applyFill="1" applyBorder="1" applyAlignment="1" applyProtection="1">
      <alignment/>
      <protection/>
    </xf>
    <xf numFmtId="0" fontId="7" fillId="0" borderId="25" xfId="56" applyFont="1" applyFill="1" applyBorder="1" applyAlignment="1" applyProtection="1">
      <alignment/>
      <protection/>
    </xf>
    <xf numFmtId="0" fontId="8" fillId="0" borderId="25" xfId="56" applyFont="1" applyFill="1" applyBorder="1" applyAlignment="1" applyProtection="1">
      <alignment/>
      <protection/>
    </xf>
    <xf numFmtId="0" fontId="8" fillId="0" borderId="25" xfId="56" applyFont="1" applyFill="1" applyBorder="1" applyAlignment="1" applyProtection="1">
      <alignment horizontal="right"/>
      <protection/>
    </xf>
    <xf numFmtId="164" fontId="9" fillId="0" borderId="25" xfId="56" applyNumberFormat="1" applyFont="1" applyFill="1" applyBorder="1" applyAlignment="1" applyProtection="1">
      <alignment horizontal="right"/>
      <protection/>
    </xf>
    <xf numFmtId="0" fontId="8" fillId="0" borderId="26" xfId="56" applyFont="1" applyFill="1" applyBorder="1" applyAlignment="1" applyProtection="1">
      <alignment/>
      <protection/>
    </xf>
    <xf numFmtId="3" fontId="11" fillId="0" borderId="34" xfId="56" applyNumberFormat="1" applyFont="1" applyFill="1" applyBorder="1" applyAlignment="1" applyProtection="1">
      <alignment/>
      <protection/>
    </xf>
    <xf numFmtId="3" fontId="11" fillId="0" borderId="15" xfId="56" applyNumberFormat="1" applyFont="1" applyFill="1" applyBorder="1" applyAlignment="1" applyProtection="1">
      <alignment/>
      <protection/>
    </xf>
    <xf numFmtId="37" fontId="14" fillId="0" borderId="0" xfId="55" applyFont="1">
      <alignment/>
      <protection/>
    </xf>
    <xf numFmtId="37" fontId="2" fillId="0" borderId="35" xfId="55" applyBorder="1">
      <alignment/>
      <protection/>
    </xf>
    <xf numFmtId="37" fontId="3" fillId="0" borderId="0" xfId="55" applyFont="1">
      <alignment/>
      <protection/>
    </xf>
    <xf numFmtId="3" fontId="11" fillId="0" borderId="36" xfId="56" applyNumberFormat="1" applyFont="1" applyFill="1" applyBorder="1" applyAlignment="1" applyProtection="1">
      <alignment/>
      <protection/>
    </xf>
    <xf numFmtId="0" fontId="2" fillId="0" borderId="0" xfId="55" applyNumberFormat="1" applyAlignment="1" applyProtection="1">
      <alignment vertical="center"/>
      <protection/>
    </xf>
    <xf numFmtId="0" fontId="5" fillId="0" borderId="37" xfId="55" applyNumberFormat="1" applyFont="1" applyBorder="1" applyAlignment="1" applyProtection="1">
      <alignment vertical="center"/>
      <protection/>
    </xf>
    <xf numFmtId="0" fontId="5" fillId="0" borderId="38" xfId="55" applyNumberFormat="1" applyFont="1" applyBorder="1" applyAlignment="1" applyProtection="1">
      <alignment vertical="center"/>
      <protection/>
    </xf>
    <xf numFmtId="0" fontId="5" fillId="0" borderId="39" xfId="55" applyNumberFormat="1" applyFont="1" applyBorder="1" applyAlignment="1" applyProtection="1">
      <alignment vertical="center"/>
      <protection/>
    </xf>
    <xf numFmtId="0" fontId="5" fillId="0" borderId="40" xfId="55" applyNumberFormat="1" applyFont="1" applyBorder="1" applyAlignment="1" applyProtection="1">
      <alignment vertical="center"/>
      <protection/>
    </xf>
    <xf numFmtId="167" fontId="5" fillId="0" borderId="41" xfId="55" applyNumberFormat="1" applyFont="1" applyBorder="1" applyAlignment="1" applyProtection="1">
      <alignment horizontal="center" vertical="center"/>
      <protection/>
    </xf>
    <xf numFmtId="0" fontId="15" fillId="0" borderId="42" xfId="55" applyNumberFormat="1" applyFont="1" applyBorder="1" applyAlignment="1" applyProtection="1">
      <alignment horizontal="center" vertical="center"/>
      <protection/>
    </xf>
    <xf numFmtId="3" fontId="5" fillId="0" borderId="43" xfId="55" applyNumberFormat="1" applyFont="1" applyBorder="1" applyAlignment="1" applyProtection="1">
      <alignment vertical="center"/>
      <protection/>
    </xf>
    <xf numFmtId="3" fontId="15" fillId="0" borderId="44" xfId="55" applyNumberFormat="1" applyFont="1" applyBorder="1" applyAlignment="1" applyProtection="1">
      <alignment vertical="center"/>
      <protection/>
    </xf>
    <xf numFmtId="3" fontId="5" fillId="0" borderId="45" xfId="55" applyNumberFormat="1" applyFont="1" applyBorder="1" applyAlignment="1" applyProtection="1">
      <alignment horizontal="right" vertical="center"/>
      <protection/>
    </xf>
    <xf numFmtId="0" fontId="5" fillId="0" borderId="46" xfId="55" applyNumberFormat="1" applyFont="1" applyBorder="1" applyAlignment="1" applyProtection="1">
      <alignment vertical="center"/>
      <protection/>
    </xf>
    <xf numFmtId="3" fontId="15" fillId="0" borderId="47" xfId="55" applyNumberFormat="1" applyFont="1" applyBorder="1" applyAlignment="1" applyProtection="1">
      <alignment vertical="center"/>
      <protection/>
    </xf>
    <xf numFmtId="0" fontId="5" fillId="0" borderId="41" xfId="55" applyNumberFormat="1" applyFont="1" applyBorder="1" applyAlignment="1" applyProtection="1">
      <alignment vertical="center"/>
      <protection/>
    </xf>
    <xf numFmtId="3" fontId="15" fillId="0" borderId="42" xfId="55" applyNumberFormat="1" applyFont="1" applyBorder="1" applyAlignment="1" applyProtection="1">
      <alignment horizontal="right" vertical="center"/>
      <protection/>
    </xf>
    <xf numFmtId="0" fontId="5" fillId="0" borderId="0" xfId="55" applyNumberFormat="1" applyFont="1" applyAlignment="1" applyProtection="1">
      <alignment vertical="center"/>
      <protection/>
    </xf>
    <xf numFmtId="0" fontId="2" fillId="0" borderId="0" xfId="55" applyNumberFormat="1" applyFont="1" applyAlignment="1" applyProtection="1">
      <alignment vertical="center"/>
      <protection/>
    </xf>
    <xf numFmtId="0" fontId="5" fillId="0" borderId="48" xfId="55" applyNumberFormat="1" applyFont="1" applyBorder="1" applyAlignment="1" applyProtection="1">
      <alignment horizontal="center" vertical="center"/>
      <protection/>
    </xf>
    <xf numFmtId="0" fontId="5" fillId="0" borderId="49" xfId="55" applyNumberFormat="1" applyFont="1" applyBorder="1" applyAlignment="1" applyProtection="1">
      <alignment horizontal="center" vertical="center"/>
      <protection/>
    </xf>
    <xf numFmtId="0" fontId="5" fillId="0" borderId="50" xfId="55" applyNumberFormat="1" applyFont="1" applyBorder="1" applyAlignment="1" applyProtection="1">
      <alignment horizontal="center" vertical="center"/>
      <protection/>
    </xf>
    <xf numFmtId="0" fontId="5" fillId="0" borderId="0" xfId="55" applyNumberFormat="1" applyFont="1" applyProtection="1">
      <alignment/>
      <protection/>
    </xf>
    <xf numFmtId="0" fontId="5" fillId="0" borderId="51" xfId="55" applyNumberFormat="1" applyFont="1" applyBorder="1" applyAlignment="1" applyProtection="1">
      <alignment horizontal="center" vertical="center"/>
      <protection/>
    </xf>
    <xf numFmtId="0" fontId="5" fillId="0" borderId="52" xfId="55" applyNumberFormat="1" applyFont="1" applyBorder="1" applyAlignment="1" applyProtection="1">
      <alignment horizontal="center" vertical="center"/>
      <protection/>
    </xf>
    <xf numFmtId="0" fontId="5" fillId="0" borderId="38" xfId="55" applyNumberFormat="1" applyFont="1" applyBorder="1" applyAlignment="1" applyProtection="1">
      <alignment horizontal="center" vertical="center"/>
      <protection/>
    </xf>
    <xf numFmtId="3" fontId="5" fillId="0" borderId="53" xfId="55" applyNumberFormat="1" applyFont="1" applyBorder="1" applyAlignment="1" applyProtection="1">
      <alignment horizontal="center" vertical="center"/>
      <protection/>
    </xf>
    <xf numFmtId="3" fontId="5" fillId="0" borderId="54" xfId="55" applyNumberFormat="1" applyFont="1" applyBorder="1" applyAlignment="1" applyProtection="1">
      <alignment horizontal="center" vertical="center"/>
      <protection/>
    </xf>
    <xf numFmtId="3" fontId="5" fillId="0" borderId="55" xfId="55" applyNumberFormat="1" applyFont="1" applyBorder="1" applyAlignment="1" applyProtection="1">
      <alignment horizontal="center" vertical="center"/>
      <protection/>
    </xf>
    <xf numFmtId="3" fontId="5" fillId="0" borderId="56" xfId="55" applyNumberFormat="1" applyFont="1" applyBorder="1" applyAlignment="1" applyProtection="1">
      <alignment horizontal="center" vertical="center"/>
      <protection/>
    </xf>
    <xf numFmtId="3" fontId="5" fillId="0" borderId="57" xfId="55" applyNumberFormat="1" applyFont="1" applyBorder="1" applyAlignment="1" applyProtection="1">
      <alignment horizontal="center" vertical="center"/>
      <protection/>
    </xf>
    <xf numFmtId="3" fontId="5" fillId="0" borderId="58" xfId="55" applyNumberFormat="1" applyFont="1" applyBorder="1" applyAlignment="1" applyProtection="1">
      <alignment horizontal="center" vertical="center"/>
      <protection/>
    </xf>
    <xf numFmtId="3" fontId="5" fillId="0" borderId="52" xfId="55" applyNumberFormat="1" applyFont="1" applyBorder="1" applyAlignment="1" applyProtection="1">
      <alignment horizontal="center" vertical="center"/>
      <protection/>
    </xf>
    <xf numFmtId="3" fontId="5" fillId="0" borderId="59" xfId="55" applyNumberFormat="1" applyFont="1" applyBorder="1" applyAlignment="1" applyProtection="1">
      <alignment horizontal="center" vertical="center"/>
      <protection/>
    </xf>
    <xf numFmtId="0" fontId="5" fillId="0" borderId="37" xfId="55" applyNumberFormat="1" applyFont="1" applyBorder="1" applyAlignment="1" applyProtection="1">
      <alignment horizontal="center" vertical="center"/>
      <protection/>
    </xf>
    <xf numFmtId="3" fontId="5" fillId="0" borderId="60" xfId="55" applyNumberFormat="1" applyFont="1" applyBorder="1" applyAlignment="1" applyProtection="1">
      <alignment horizontal="center" vertical="center"/>
      <protection/>
    </xf>
    <xf numFmtId="3" fontId="5" fillId="0" borderId="61" xfId="55" applyNumberFormat="1" applyFont="1" applyBorder="1" applyAlignment="1" applyProtection="1">
      <alignment horizontal="center" vertical="center"/>
      <protection/>
    </xf>
    <xf numFmtId="0" fontId="15" fillId="0" borderId="0" xfId="55" applyNumberFormat="1" applyFont="1" applyAlignment="1" applyProtection="1">
      <alignment vertical="center"/>
      <protection/>
    </xf>
    <xf numFmtId="0" fontId="5" fillId="0" borderId="0" xfId="55" applyNumberFormat="1" applyFont="1" applyBorder="1" applyAlignment="1" applyProtection="1">
      <alignment vertical="center"/>
      <protection/>
    </xf>
    <xf numFmtId="37" fontId="5" fillId="0" borderId="0" xfId="55" applyFont="1" applyBorder="1">
      <alignment/>
      <protection/>
    </xf>
    <xf numFmtId="0" fontId="5" fillId="0" borderId="0" xfId="55" applyNumberFormat="1" applyFont="1" applyBorder="1" applyAlignment="1" applyProtection="1">
      <alignment horizontal="center" vertical="center"/>
      <protection/>
    </xf>
    <xf numFmtId="0" fontId="15" fillId="0" borderId="0" xfId="55" applyNumberFormat="1" applyFont="1" applyBorder="1" applyAlignment="1" applyProtection="1">
      <alignment vertical="center"/>
      <protection/>
    </xf>
    <xf numFmtId="37" fontId="2" fillId="0" borderId="0" xfId="55" applyBorder="1">
      <alignment/>
      <protection/>
    </xf>
    <xf numFmtId="0" fontId="3" fillId="0" borderId="0" xfId="55" applyNumberFormat="1" applyFont="1" applyBorder="1" applyProtection="1">
      <alignment/>
      <protection/>
    </xf>
    <xf numFmtId="0" fontId="5" fillId="0" borderId="0" xfId="55" applyNumberFormat="1" applyFont="1" applyBorder="1" applyProtection="1">
      <alignment/>
      <protection/>
    </xf>
    <xf numFmtId="0" fontId="5" fillId="0" borderId="0" xfId="55" applyNumberFormat="1" applyFont="1" applyBorder="1" applyAlignment="1" applyProtection="1">
      <alignment horizontal="right"/>
      <protection/>
    </xf>
    <xf numFmtId="0" fontId="17" fillId="0" borderId="0" xfId="55" applyNumberFormat="1" applyFont="1" applyBorder="1" applyProtection="1">
      <alignment/>
      <protection/>
    </xf>
    <xf numFmtId="0" fontId="18" fillId="0" borderId="0" xfId="55" applyNumberFormat="1" applyFont="1" applyBorder="1" applyProtection="1">
      <alignment/>
      <protection/>
    </xf>
    <xf numFmtId="0" fontId="19" fillId="0" borderId="0" xfId="55" applyNumberFormat="1" applyFont="1" applyBorder="1" applyProtection="1">
      <alignment/>
      <protection/>
    </xf>
    <xf numFmtId="0" fontId="19" fillId="0" borderId="0" xfId="55" applyNumberFormat="1" applyFont="1" applyBorder="1" applyAlignment="1" applyProtection="1">
      <alignment horizontal="right"/>
      <protection/>
    </xf>
    <xf numFmtId="37" fontId="3" fillId="0" borderId="0" xfId="55" applyFont="1" applyAlignment="1" applyProtection="1">
      <alignment horizontal="center" vertical="center"/>
      <protection locked="0"/>
    </xf>
    <xf numFmtId="3" fontId="5" fillId="0" borderId="46" xfId="55" applyNumberFormat="1" applyFont="1" applyBorder="1" applyAlignment="1" applyProtection="1">
      <alignment horizontal="right" vertical="center"/>
      <protection/>
    </xf>
    <xf numFmtId="3" fontId="5" fillId="0" borderId="42" xfId="55" applyNumberFormat="1" applyFont="1" applyBorder="1" applyAlignment="1" applyProtection="1">
      <alignment vertical="center"/>
      <protection/>
    </xf>
    <xf numFmtId="0" fontId="5" fillId="0" borderId="0" xfId="55" applyNumberFormat="1" applyFont="1" applyBorder="1" applyAlignment="1" applyProtection="1">
      <alignment vertical="center"/>
      <protection locked="0"/>
    </xf>
    <xf numFmtId="0" fontId="15" fillId="0" borderId="0" xfId="55" applyNumberFormat="1" applyFont="1" applyBorder="1" applyAlignment="1" applyProtection="1">
      <alignment vertical="center"/>
      <protection locked="0"/>
    </xf>
    <xf numFmtId="3" fontId="15" fillId="0" borderId="0" xfId="55" applyNumberFormat="1" applyFont="1" applyBorder="1" applyAlignment="1" applyProtection="1">
      <alignment vertical="center"/>
      <protection/>
    </xf>
    <xf numFmtId="0" fontId="5" fillId="0" borderId="62" xfId="55" applyNumberFormat="1" applyFont="1" applyBorder="1" applyAlignment="1" applyProtection="1">
      <alignment horizontal="center" vertical="center"/>
      <protection/>
    </xf>
    <xf numFmtId="0" fontId="5" fillId="0" borderId="63" xfId="55" applyNumberFormat="1" applyFont="1" applyBorder="1" applyAlignment="1" applyProtection="1">
      <alignment vertical="center"/>
      <protection/>
    </xf>
    <xf numFmtId="3" fontId="5" fillId="0" borderId="43" xfId="55" applyNumberFormat="1" applyFont="1" applyBorder="1" applyAlignment="1" applyProtection="1">
      <alignment horizontal="right" vertical="center"/>
      <protection/>
    </xf>
    <xf numFmtId="0" fontId="5" fillId="0" borderId="35" xfId="55" applyNumberFormat="1" applyFont="1" applyBorder="1" applyAlignment="1">
      <alignment horizontal="left" vertical="center"/>
      <protection/>
    </xf>
    <xf numFmtId="37" fontId="2" fillId="0" borderId="35" xfId="55" applyBorder="1" applyAlignment="1">
      <alignment vertical="center"/>
      <protection/>
    </xf>
    <xf numFmtId="0" fontId="2" fillId="0" borderId="0" xfId="55" applyNumberFormat="1" applyBorder="1" applyAlignment="1">
      <alignment vertical="center"/>
      <protection/>
    </xf>
    <xf numFmtId="37" fontId="2" fillId="0" borderId="0" xfId="55" applyNumberFormat="1" applyBorder="1" applyAlignment="1">
      <alignment vertical="center"/>
      <protection/>
    </xf>
    <xf numFmtId="37" fontId="2" fillId="0" borderId="0" xfId="55" applyNumberFormat="1" applyAlignment="1">
      <alignment vertical="center"/>
      <protection/>
    </xf>
    <xf numFmtId="0" fontId="2" fillId="0" borderId="0" xfId="55" applyNumberFormat="1" applyAlignment="1">
      <alignment vertical="center"/>
      <protection/>
    </xf>
    <xf numFmtId="37" fontId="5" fillId="0" borderId="64" xfId="55" applyNumberFormat="1" applyFont="1" applyBorder="1" applyAlignment="1">
      <alignment horizontal="left" vertical="center"/>
      <protection/>
    </xf>
    <xf numFmtId="37" fontId="2" fillId="0" borderId="64" xfId="55" applyBorder="1" applyAlignment="1">
      <alignment horizontal="left" vertical="center"/>
      <protection/>
    </xf>
    <xf numFmtId="37" fontId="6" fillId="0" borderId="0" xfId="55" applyNumberFormat="1" applyFont="1" applyBorder="1" applyAlignment="1">
      <alignment vertical="center"/>
      <protection/>
    </xf>
    <xf numFmtId="49" fontId="5" fillId="0" borderId="64" xfId="55" applyNumberFormat="1" applyFont="1" applyBorder="1" applyAlignment="1">
      <alignment horizontal="left" vertical="center"/>
      <protection/>
    </xf>
    <xf numFmtId="37" fontId="5" fillId="0" borderId="35" xfId="55" applyNumberFormat="1" applyFont="1" applyBorder="1" applyAlignment="1">
      <alignment horizontal="left" vertical="center"/>
      <protection/>
    </xf>
    <xf numFmtId="49" fontId="5" fillId="0" borderId="35" xfId="55" applyNumberFormat="1" applyFont="1" applyBorder="1" applyAlignment="1">
      <alignment horizontal="left" vertical="center"/>
      <protection/>
    </xf>
    <xf numFmtId="0" fontId="2" fillId="0" borderId="0" xfId="55" applyNumberFormat="1" applyBorder="1" applyAlignment="1" applyProtection="1">
      <alignment horizontal="right" vertical="center"/>
      <protection/>
    </xf>
    <xf numFmtId="37" fontId="2" fillId="0" borderId="0" xfId="55" quotePrefix="1">
      <alignment/>
      <protection/>
    </xf>
    <xf numFmtId="3" fontId="9" fillId="0" borderId="11" xfId="56" applyNumberFormat="1" applyFont="1" applyFill="1" applyBorder="1" applyAlignment="1" applyProtection="1">
      <alignment/>
      <protection locked="0"/>
    </xf>
    <xf numFmtId="0" fontId="5" fillId="0" borderId="65" xfId="55" applyNumberFormat="1" applyFont="1" applyBorder="1" applyAlignment="1" applyProtection="1">
      <alignment horizontal="center" vertical="center"/>
      <protection/>
    </xf>
    <xf numFmtId="0" fontId="5" fillId="0" borderId="66" xfId="55" applyNumberFormat="1" applyFont="1" applyBorder="1" applyAlignment="1" applyProtection="1">
      <alignment horizontal="center" vertical="center"/>
      <protection/>
    </xf>
    <xf numFmtId="0" fontId="5" fillId="0" borderId="43" xfId="55" applyNumberFormat="1" applyFont="1" applyBorder="1" applyAlignment="1" applyProtection="1">
      <alignment horizontal="center" vertical="center"/>
      <protection/>
    </xf>
    <xf numFmtId="0" fontId="5" fillId="0" borderId="38" xfId="55" applyNumberFormat="1" applyFont="1" applyBorder="1" applyAlignment="1" applyProtection="1">
      <alignment horizontal="left" vertical="center"/>
      <protection/>
    </xf>
    <xf numFmtId="0" fontId="5" fillId="0" borderId="67" xfId="55" applyNumberFormat="1" applyFont="1" applyBorder="1" applyAlignment="1" applyProtection="1">
      <alignment horizontal="center" vertical="center"/>
      <protection/>
    </xf>
    <xf numFmtId="0" fontId="5" fillId="0" borderId="65" xfId="55" applyNumberFormat="1" applyFont="1" applyBorder="1" applyAlignment="1" applyProtection="1">
      <alignment vertical="center"/>
      <protection/>
    </xf>
    <xf numFmtId="0" fontId="5" fillId="0" borderId="66" xfId="55" applyNumberFormat="1" applyFont="1" applyBorder="1" applyAlignment="1" applyProtection="1">
      <alignment vertical="center"/>
      <protection/>
    </xf>
    <xf numFmtId="0" fontId="5" fillId="0" borderId="43" xfId="55" applyNumberFormat="1" applyFont="1" applyBorder="1" applyAlignment="1" applyProtection="1">
      <alignment vertical="center"/>
      <protection/>
    </xf>
    <xf numFmtId="0" fontId="5" fillId="0" borderId="68" xfId="55" applyNumberFormat="1" applyFont="1" applyBorder="1" applyAlignment="1" applyProtection="1">
      <alignment vertical="center"/>
      <protection/>
    </xf>
    <xf numFmtId="0" fontId="5" fillId="0" borderId="69" xfId="55" applyNumberFormat="1" applyFont="1" applyBorder="1" applyAlignment="1" applyProtection="1" quotePrefix="1">
      <alignment horizontal="left" vertical="center"/>
      <protection/>
    </xf>
    <xf numFmtId="0" fontId="5" fillId="0" borderId="70" xfId="55" applyNumberFormat="1" applyFont="1" applyBorder="1" applyAlignment="1" applyProtection="1" quotePrefix="1">
      <alignment horizontal="left" vertical="center"/>
      <protection/>
    </xf>
    <xf numFmtId="0" fontId="5" fillId="0" borderId="71" xfId="55" applyNumberFormat="1" applyFont="1" applyBorder="1" applyAlignment="1" applyProtection="1">
      <alignment horizontal="left" vertical="center"/>
      <protection/>
    </xf>
    <xf numFmtId="0" fontId="5" fillId="0" borderId="72" xfId="55" applyNumberFormat="1" applyFont="1" applyBorder="1" applyAlignment="1" applyProtection="1">
      <alignment horizontal="center" vertical="center"/>
      <protection/>
    </xf>
    <xf numFmtId="0" fontId="16" fillId="0" borderId="13" xfId="55" applyNumberFormat="1" applyFont="1" applyBorder="1" applyAlignment="1" applyProtection="1">
      <alignment vertical="center"/>
      <protection locked="0"/>
    </xf>
    <xf numFmtId="0" fontId="22" fillId="0" borderId="13" xfId="55" applyNumberFormat="1" applyFont="1" applyBorder="1" applyAlignment="1" applyProtection="1">
      <alignment vertical="center"/>
      <protection locked="0"/>
    </xf>
    <xf numFmtId="37" fontId="23" fillId="0" borderId="35" xfId="55" applyFont="1" applyBorder="1">
      <alignment/>
      <protection/>
    </xf>
    <xf numFmtId="37" fontId="23" fillId="0" borderId="64" xfId="55" applyFont="1" applyBorder="1">
      <alignment/>
      <protection/>
    </xf>
    <xf numFmtId="0" fontId="16" fillId="0" borderId="35" xfId="55" applyNumberFormat="1" applyFont="1" applyBorder="1" applyAlignment="1" applyProtection="1">
      <alignment vertical="center"/>
      <protection locked="0"/>
    </xf>
    <xf numFmtId="0" fontId="22" fillId="0" borderId="35" xfId="55" applyNumberFormat="1" applyFont="1" applyBorder="1" applyAlignment="1" applyProtection="1">
      <alignment vertical="center"/>
      <protection locked="0"/>
    </xf>
    <xf numFmtId="0" fontId="16" fillId="0" borderId="64" xfId="55" applyNumberFormat="1" applyFont="1" applyBorder="1" applyAlignment="1" applyProtection="1">
      <alignment vertical="center"/>
      <protection locked="0"/>
    </xf>
    <xf numFmtId="0" fontId="22" fillId="0" borderId="64" xfId="55" applyNumberFormat="1" applyFont="1" applyBorder="1" applyAlignment="1" applyProtection="1">
      <alignment vertical="center"/>
      <protection locked="0"/>
    </xf>
    <xf numFmtId="37" fontId="16" fillId="0" borderId="35" xfId="55" applyFont="1" applyBorder="1" applyAlignment="1">
      <alignment horizontal="left"/>
      <protection/>
    </xf>
    <xf numFmtId="3" fontId="5" fillId="0" borderId="73" xfId="55" applyNumberFormat="1" applyFont="1" applyBorder="1" applyAlignment="1" applyProtection="1">
      <alignment vertical="center"/>
      <protection/>
    </xf>
    <xf numFmtId="3" fontId="15" fillId="0" borderId="74" xfId="55" applyNumberFormat="1" applyFont="1" applyBorder="1" applyAlignment="1" applyProtection="1">
      <alignment vertical="center"/>
      <protection/>
    </xf>
    <xf numFmtId="3" fontId="5" fillId="0" borderId="73" xfId="55" applyNumberFormat="1" applyFont="1" applyBorder="1" applyAlignment="1" applyProtection="1">
      <alignment horizontal="right" vertical="center"/>
      <protection/>
    </xf>
    <xf numFmtId="3" fontId="5" fillId="0" borderId="58" xfId="55" applyNumberFormat="1" applyFont="1" applyBorder="1" applyAlignment="1" applyProtection="1">
      <alignment horizontal="right" vertical="center"/>
      <protection/>
    </xf>
    <xf numFmtId="0" fontId="5" fillId="0" borderId="75" xfId="55" applyNumberFormat="1" applyFont="1" applyBorder="1" applyAlignment="1" applyProtection="1">
      <alignment horizontal="right" vertical="center"/>
      <protection/>
    </xf>
    <xf numFmtId="0" fontId="5" fillId="0" borderId="76" xfId="55" applyNumberFormat="1" applyFont="1" applyBorder="1" applyAlignment="1" applyProtection="1">
      <alignment horizontal="right" vertical="center"/>
      <protection/>
    </xf>
    <xf numFmtId="0" fontId="5" fillId="0" borderId="77" xfId="55" applyNumberFormat="1" applyFont="1" applyBorder="1" applyAlignment="1" applyProtection="1">
      <alignment horizontal="right" vertical="center"/>
      <protection/>
    </xf>
    <xf numFmtId="0" fontId="5" fillId="0" borderId="78" xfId="55" applyNumberFormat="1" applyFont="1" applyBorder="1" applyAlignment="1" applyProtection="1" quotePrefix="1">
      <alignment horizontal="left" vertical="center"/>
      <protection/>
    </xf>
    <xf numFmtId="0" fontId="5" fillId="0" borderId="79" xfId="55" applyNumberFormat="1" applyFont="1" applyBorder="1" applyAlignment="1" applyProtection="1">
      <alignment vertical="center"/>
      <protection/>
    </xf>
    <xf numFmtId="0" fontId="5" fillId="0" borderId="80" xfId="55" applyNumberFormat="1" applyFont="1" applyBorder="1" applyAlignment="1" applyProtection="1" quotePrefix="1">
      <alignment horizontal="left" vertical="center"/>
      <protection/>
    </xf>
    <xf numFmtId="0" fontId="5" fillId="0" borderId="75" xfId="55" applyNumberFormat="1" applyFont="1" applyBorder="1" applyAlignment="1" applyProtection="1">
      <alignment horizontal="center" vertical="center"/>
      <protection/>
    </xf>
    <xf numFmtId="3" fontId="5" fillId="0" borderId="75" xfId="55" applyNumberFormat="1" applyFont="1" applyBorder="1" applyAlignment="1" applyProtection="1">
      <alignment vertical="center"/>
      <protection/>
    </xf>
    <xf numFmtId="3" fontId="5" fillId="0" borderId="81" xfId="55" applyNumberFormat="1" applyFont="1" applyBorder="1" applyAlignment="1" applyProtection="1">
      <alignment vertical="center"/>
      <protection/>
    </xf>
    <xf numFmtId="3" fontId="5" fillId="0" borderId="82" xfId="55" applyNumberFormat="1" applyFont="1" applyBorder="1" applyAlignment="1" applyProtection="1">
      <alignment horizontal="right" vertical="center"/>
      <protection/>
    </xf>
    <xf numFmtId="3" fontId="15" fillId="0" borderId="83" xfId="55" applyNumberFormat="1" applyFont="1" applyBorder="1" applyAlignment="1" applyProtection="1">
      <alignment vertical="center"/>
      <protection/>
    </xf>
    <xf numFmtId="49" fontId="5" fillId="0" borderId="64" xfId="55" applyNumberFormat="1" applyFont="1" applyBorder="1" applyAlignment="1" quotePrefix="1">
      <alignment horizontal="left" vertical="center"/>
      <protection/>
    </xf>
    <xf numFmtId="0" fontId="9" fillId="33" borderId="84" xfId="55" applyNumberFormat="1" applyFont="1" applyFill="1" applyBorder="1" applyAlignment="1">
      <alignment horizontal="center" wrapText="1"/>
      <protection/>
    </xf>
    <xf numFmtId="0" fontId="20" fillId="33" borderId="85" xfId="55" applyNumberFormat="1" applyFont="1" applyFill="1" applyBorder="1" applyAlignment="1">
      <alignment horizontal="center" wrapText="1"/>
      <protection/>
    </xf>
    <xf numFmtId="0" fontId="15" fillId="0" borderId="86" xfId="55" applyNumberFormat="1" applyFont="1" applyBorder="1" applyAlignment="1" applyProtection="1">
      <alignment horizontal="center" vertical="center"/>
      <protection/>
    </xf>
    <xf numFmtId="0" fontId="0" fillId="0" borderId="47" xfId="0" applyBorder="1" applyAlignment="1">
      <alignment horizontal="center" vertical="center"/>
    </xf>
    <xf numFmtId="37" fontId="3" fillId="0" borderId="0" xfId="55" applyFont="1" applyAlignment="1" applyProtection="1">
      <alignment horizontal="center" vertical="center"/>
      <protection locked="0"/>
    </xf>
    <xf numFmtId="0" fontId="2" fillId="0" borderId="0" xfId="55" applyNumberFormat="1" applyAlignment="1">
      <alignment horizontal="left"/>
      <protection/>
    </xf>
    <xf numFmtId="0" fontId="5" fillId="0" borderId="50" xfId="55" applyNumberFormat="1" applyFont="1" applyBorder="1" applyAlignment="1" applyProtection="1">
      <alignment vertical="center"/>
      <protection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87" xfId="0" applyBorder="1" applyAlignment="1">
      <alignment vertical="center"/>
    </xf>
    <xf numFmtId="0" fontId="11" fillId="0" borderId="88" xfId="55" applyNumberFormat="1" applyFont="1" applyBorder="1" applyAlignment="1" applyProtection="1">
      <alignment horizontal="left" vertical="center" wrapText="1"/>
      <protection/>
    </xf>
    <xf numFmtId="0" fontId="0" fillId="0" borderId="89" xfId="0" applyBorder="1" applyAlignment="1">
      <alignment horizontal="left" vertical="center" wrapText="1"/>
    </xf>
    <xf numFmtId="0" fontId="10" fillId="0" borderId="39" xfId="55" applyNumberFormat="1" applyFont="1" applyBorder="1" applyAlignment="1" applyProtection="1">
      <alignment horizontal="center" vertical="center"/>
      <protection/>
    </xf>
    <xf numFmtId="0" fontId="10" fillId="0" borderId="90" xfId="55" applyNumberFormat="1" applyFont="1" applyBorder="1" applyAlignment="1" applyProtection="1">
      <alignment horizontal="center" vertical="center"/>
      <protection/>
    </xf>
    <xf numFmtId="0" fontId="10" fillId="0" borderId="40" xfId="55" applyNumberFormat="1" applyFont="1" applyBorder="1" applyAlignment="1" applyProtection="1">
      <alignment horizontal="center" vertical="center"/>
      <protection/>
    </xf>
    <xf numFmtId="37" fontId="10" fillId="0" borderId="39" xfId="55" applyFont="1" applyBorder="1" applyAlignment="1">
      <alignment horizontal="center"/>
      <protection/>
    </xf>
    <xf numFmtId="37" fontId="10" fillId="0" borderId="90" xfId="55" applyFont="1" applyBorder="1" applyAlignment="1">
      <alignment horizontal="center"/>
      <protection/>
    </xf>
    <xf numFmtId="37" fontId="2" fillId="0" borderId="90" xfId="55" applyBorder="1" applyAlignment="1">
      <alignment horizontal="center"/>
      <protection/>
    </xf>
    <xf numFmtId="37" fontId="2" fillId="0" borderId="40" xfId="55" applyBorder="1" applyAlignment="1">
      <alignment/>
      <protection/>
    </xf>
    <xf numFmtId="0" fontId="9" fillId="33" borderId="91" xfId="55" applyNumberFormat="1" applyFont="1" applyFill="1" applyBorder="1" applyAlignment="1">
      <alignment horizontal="center" wrapText="1"/>
      <protection/>
    </xf>
    <xf numFmtId="0" fontId="20" fillId="33" borderId="92" xfId="55" applyNumberFormat="1" applyFont="1" applyFill="1" applyBorder="1" applyAlignment="1">
      <alignment horizontal="center" wrapText="1"/>
      <protection/>
    </xf>
    <xf numFmtId="0" fontId="2" fillId="0" borderId="0" xfId="55" applyNumberFormat="1" applyAlignment="1">
      <alignment horizontal="left" vertical="center"/>
      <protection/>
    </xf>
    <xf numFmtId="0" fontId="9" fillId="33" borderId="93" xfId="55" applyNumberFormat="1" applyFont="1" applyFill="1" applyBorder="1" applyAlignment="1">
      <alignment horizontal="center" wrapText="1"/>
      <protection/>
    </xf>
    <xf numFmtId="0" fontId="21" fillId="33" borderId="94" xfId="55" applyNumberFormat="1" applyFont="1" applyFill="1" applyBorder="1" applyAlignment="1">
      <alignment horizontal="center" wrapText="1"/>
      <protection/>
    </xf>
    <xf numFmtId="0" fontId="4" fillId="0" borderId="95" xfId="56" applyFont="1" applyFill="1" applyBorder="1" applyAlignment="1" applyProtection="1">
      <alignment horizontal="center"/>
      <protection/>
    </xf>
    <xf numFmtId="0" fontId="0" fillId="0" borderId="96" xfId="0" applyBorder="1" applyAlignment="1">
      <alignment/>
    </xf>
    <xf numFmtId="0" fontId="9" fillId="33" borderId="97" xfId="55" applyNumberFormat="1" applyFont="1" applyFill="1" applyBorder="1" applyAlignment="1">
      <alignment horizontal="center" wrapText="1"/>
      <protection/>
    </xf>
    <xf numFmtId="0" fontId="21" fillId="33" borderId="85" xfId="55" applyNumberFormat="1" applyFont="1" applyFill="1" applyBorder="1" applyAlignment="1">
      <alignment horizontal="center" wrapText="1"/>
      <protection/>
    </xf>
    <xf numFmtId="0" fontId="4" fillId="0" borderId="98" xfId="56" applyFont="1" applyFill="1" applyBorder="1" applyAlignment="1" applyProtection="1">
      <alignment horizontal="center"/>
      <protection/>
    </xf>
    <xf numFmtId="0" fontId="0" fillId="0" borderId="99" xfId="0" applyBorder="1" applyAlignment="1">
      <alignment/>
    </xf>
    <xf numFmtId="37" fontId="5" fillId="0" borderId="0" xfId="55" applyFont="1" applyAlignment="1">
      <alignment horizontal="center"/>
      <protection/>
    </xf>
    <xf numFmtId="37" fontId="5" fillId="0" borderId="35" xfId="55" applyFont="1" applyBorder="1" applyAlignment="1">
      <alignment horizontal="center"/>
      <protection/>
    </xf>
    <xf numFmtId="37" fontId="2" fillId="0" borderId="35" xfId="55" applyBorder="1" applyAlignment="1">
      <alignment horizontal="center"/>
      <protection/>
    </xf>
    <xf numFmtId="0" fontId="2" fillId="0" borderId="25" xfId="55" applyNumberFormat="1" applyFill="1" applyBorder="1">
      <alignment/>
      <protection/>
    </xf>
    <xf numFmtId="0" fontId="9" fillId="33" borderId="32" xfId="55" applyNumberFormat="1" applyFont="1" applyFill="1" applyBorder="1" applyAlignment="1">
      <alignment horizontal="center" wrapText="1"/>
      <protection/>
    </xf>
    <xf numFmtId="0" fontId="21" fillId="33" borderId="100" xfId="55" applyNumberFormat="1" applyFont="1" applyFill="1" applyBorder="1" applyAlignment="1">
      <alignment horizontal="center" wrapText="1"/>
      <protection/>
    </xf>
    <xf numFmtId="0" fontId="9" fillId="33" borderId="101" xfId="55" applyNumberFormat="1" applyFont="1" applyFill="1" applyBorder="1" applyAlignment="1">
      <alignment horizontal="center" wrapText="1"/>
      <protection/>
    </xf>
    <xf numFmtId="0" fontId="21" fillId="33" borderId="102" xfId="55" applyNumberFormat="1" applyFont="1" applyFill="1" applyBorder="1" applyAlignment="1">
      <alignment horizontal="center" wrapText="1"/>
      <protection/>
    </xf>
    <xf numFmtId="0" fontId="9" fillId="33" borderId="103" xfId="55" applyNumberFormat="1" applyFont="1" applyFill="1" applyBorder="1" applyAlignment="1">
      <alignment horizontal="center" wrapText="1"/>
      <protection/>
    </xf>
    <xf numFmtId="0" fontId="21" fillId="33" borderId="104" xfId="55" applyNumberFormat="1" applyFont="1" applyFill="1" applyBorder="1" applyAlignment="1">
      <alignment horizontal="center" wrapText="1"/>
      <protection/>
    </xf>
    <xf numFmtId="0" fontId="9" fillId="33" borderId="0" xfId="55" applyNumberFormat="1" applyFont="1" applyFill="1" applyBorder="1" applyAlignment="1">
      <alignment horizontal="center" wrapText="1"/>
      <protection/>
    </xf>
    <xf numFmtId="37" fontId="10" fillId="0" borderId="0" xfId="55" applyFont="1" applyAlignment="1">
      <alignment horizontal="left"/>
      <protection/>
    </xf>
    <xf numFmtId="37" fontId="10" fillId="0" borderId="0" xfId="55" applyFont="1" applyAlignment="1">
      <alignment horizontal="right"/>
      <protection/>
    </xf>
    <xf numFmtId="0" fontId="4" fillId="0" borderId="0" xfId="55" applyNumberFormat="1" applyFont="1" applyAlignment="1">
      <alignment horizontal="center" vertical="center"/>
      <protection/>
    </xf>
    <xf numFmtId="0" fontId="9" fillId="33" borderId="105" xfId="55" applyNumberFormat="1" applyFont="1" applyFill="1" applyBorder="1" applyAlignment="1">
      <alignment horizontal="center" wrapText="1"/>
      <protection/>
    </xf>
    <xf numFmtId="0" fontId="9" fillId="33" borderId="106" xfId="55" applyNumberFormat="1" applyFont="1" applyFill="1" applyBorder="1" applyAlignment="1">
      <alignment horizontal="center" wrapText="1"/>
      <protection/>
    </xf>
    <xf numFmtId="0" fontId="21" fillId="33" borderId="107" xfId="55" applyNumberFormat="1" applyFont="1" applyFill="1" applyBorder="1" applyAlignment="1">
      <alignment horizont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3.v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4.v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5.v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6.v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7.v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8.v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9.v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0.v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1.v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2.v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3.vml" /><Relationship Id="rId2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O88"/>
  <sheetViews>
    <sheetView showZeros="0" tabSelected="1" zoomScalePageLayoutView="0" workbookViewId="0" topLeftCell="A1">
      <selection activeCell="A1" sqref="A1:O1"/>
    </sheetView>
  </sheetViews>
  <sheetFormatPr defaultColWidth="9.140625" defaultRowHeight="15"/>
  <cols>
    <col min="1" max="1" width="10.421875" style="1" customWidth="1"/>
    <col min="2" max="2" width="8.8515625" style="1" customWidth="1"/>
    <col min="3" max="14" width="10.28125" style="1" customWidth="1"/>
    <col min="15" max="15" width="10.7109375" style="1" customWidth="1"/>
    <col min="16" max="16384" width="8.8515625" style="1" customWidth="1"/>
  </cols>
  <sheetData>
    <row r="1" spans="1:15" ht="15">
      <c r="A1" s="181" t="s">
        <v>62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</row>
    <row r="2" spans="1:15" ht="15">
      <c r="A2" s="115"/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</row>
    <row r="3" spans="1:15" ht="15.75" customHeight="1">
      <c r="A3" s="182" t="s">
        <v>2</v>
      </c>
      <c r="B3" s="182"/>
      <c r="C3" s="124" t="str">
        <f>'ALL BLOCKS'!C2</f>
        <v>Governors Rd Firebreak</v>
      </c>
      <c r="D3" s="125"/>
      <c r="E3" s="125"/>
      <c r="F3" s="126"/>
      <c r="G3" s="126"/>
      <c r="H3" s="127"/>
      <c r="I3" s="128"/>
      <c r="J3" s="129" t="s">
        <v>3</v>
      </c>
      <c r="K3" s="129"/>
      <c r="L3" s="124">
        <f>'ALL BLOCKS'!L2</f>
        <v>103</v>
      </c>
      <c r="M3" s="125"/>
      <c r="N3" s="125"/>
      <c r="O3" s="6"/>
    </row>
    <row r="4" spans="1:15" ht="15.75" customHeight="1">
      <c r="A4" s="182" t="s">
        <v>4</v>
      </c>
      <c r="B4" s="182"/>
      <c r="C4" s="130" t="str">
        <f>'ALL BLOCKS'!C3</f>
        <v>1</v>
      </c>
      <c r="D4" s="131"/>
      <c r="E4" s="131"/>
      <c r="F4" s="126"/>
      <c r="G4" s="126"/>
      <c r="H4" s="127"/>
      <c r="I4" s="128"/>
      <c r="J4" s="129" t="s">
        <v>5</v>
      </c>
      <c r="K4" s="129"/>
      <c r="L4" s="130" t="str">
        <f>'ALL BLOCKS'!L3</f>
        <v>AMT</v>
      </c>
      <c r="M4" s="131"/>
      <c r="N4" s="131"/>
      <c r="O4" s="6"/>
    </row>
    <row r="5" spans="1:15" ht="15.75" customHeight="1">
      <c r="A5" s="182" t="s">
        <v>6</v>
      </c>
      <c r="B5" s="182"/>
      <c r="C5" s="130" t="str">
        <f>'ALL BLOCKS'!C4</f>
        <v>Centre</v>
      </c>
      <c r="D5" s="131"/>
      <c r="E5" s="131"/>
      <c r="F5" s="126"/>
      <c r="G5" s="126"/>
      <c r="H5" s="132"/>
      <c r="I5" s="128"/>
      <c r="J5" s="129" t="s">
        <v>7</v>
      </c>
      <c r="K5" s="129"/>
      <c r="L5" s="133" t="str">
        <f>'ALL BLOCKS'!L4</f>
        <v>11/10/2016</v>
      </c>
      <c r="M5" s="131"/>
      <c r="N5" s="131"/>
      <c r="O5" s="6"/>
    </row>
    <row r="6" spans="1:15" ht="15.75" customHeight="1">
      <c r="A6" s="182" t="s">
        <v>8</v>
      </c>
      <c r="B6" s="182"/>
      <c r="C6" s="130" t="str">
        <f>'ALL BLOCKS'!C5</f>
        <v>Union</v>
      </c>
      <c r="D6" s="131"/>
      <c r="E6" s="131"/>
      <c r="F6" s="126"/>
      <c r="G6" s="126"/>
      <c r="H6" s="127"/>
      <c r="I6" s="128"/>
      <c r="J6" s="129" t="s">
        <v>9</v>
      </c>
      <c r="K6" s="129"/>
      <c r="L6" s="130">
        <f>'ALL BLOCKS'!L5</f>
        <v>147</v>
      </c>
      <c r="M6" s="131"/>
      <c r="N6" s="131"/>
      <c r="O6" s="6"/>
    </row>
    <row r="7" spans="1:15" ht="15" thickBot="1">
      <c r="A7" s="68"/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</row>
    <row r="8" spans="1:15" ht="15" thickTop="1">
      <c r="A8" s="183" t="s">
        <v>63</v>
      </c>
      <c r="B8" s="184"/>
      <c r="C8" s="196">
        <f>IF(1!$A14&lt;&gt;"",1!$A14,"")</f>
      </c>
      <c r="D8" s="177">
        <f>IF(1!$A15&lt;&gt;"",1!$A15,"")</f>
      </c>
      <c r="E8" s="177">
        <f>IF(1!$A16&lt;&gt;"",1!$A16,"")</f>
      </c>
      <c r="F8" s="177">
        <f>IF(1!$A17&lt;&gt;"",1!$A17,"")</f>
      </c>
      <c r="G8" s="177">
        <f>IF(1!$A18&lt;&gt;"",1!$A18,"")</f>
      </c>
      <c r="H8" s="177">
        <f>IF(1!$A19&lt;&gt;"",1!$A19,"")</f>
      </c>
      <c r="I8" s="177">
        <f>IF(1!$A20&lt;&gt;"",1!$A20,"")</f>
      </c>
      <c r="J8" s="177">
        <f>IF(1!$A21&lt;&gt;"",1!$A21,"")</f>
      </c>
      <c r="K8" s="177">
        <f>IF(1!$A22&lt;&gt;"",1!$A22,"")</f>
      </c>
      <c r="L8" s="177">
        <f>IF(1!$A23&lt;&gt;"",1!$A23,"")</f>
      </c>
      <c r="M8" s="177">
        <f>IF(1!$A24&lt;&gt;"",1!$A24,"")</f>
      </c>
      <c r="N8" s="177">
        <f>IF(1!$A25&lt;&gt;"",1!$A25,"")</f>
      </c>
      <c r="O8" s="179" t="s">
        <v>16</v>
      </c>
    </row>
    <row r="9" spans="1:15" ht="15" thickBot="1">
      <c r="A9" s="185"/>
      <c r="B9" s="186"/>
      <c r="C9" s="197"/>
      <c r="D9" s="178"/>
      <c r="E9" s="178"/>
      <c r="F9" s="178"/>
      <c r="G9" s="178"/>
      <c r="H9" s="178"/>
      <c r="I9" s="178"/>
      <c r="J9" s="178"/>
      <c r="K9" s="178"/>
      <c r="L9" s="178"/>
      <c r="M9" s="178"/>
      <c r="N9" s="178"/>
      <c r="O9" s="180"/>
    </row>
    <row r="10" spans="1:15" ht="15" thickBot="1">
      <c r="A10" s="71" t="s">
        <v>64</v>
      </c>
      <c r="B10" s="72"/>
      <c r="C10" s="73">
        <f>IF(1!C14&lt;&gt;"",1!C14,"")</f>
      </c>
      <c r="D10" s="73">
        <f>IF(1!C15&lt;&gt;"",1!C15,"")</f>
      </c>
      <c r="E10" s="73">
        <f>IF(1!C16&lt;&gt;"",1!C16,"")</f>
      </c>
      <c r="F10" s="73">
        <f>IF(1!C17&lt;&gt;"",1!C17,"")</f>
      </c>
      <c r="G10" s="73">
        <f>IF(1!C18&lt;&gt;"",1!C18,"")</f>
      </c>
      <c r="H10" s="73">
        <f>IF(1!C19&lt;&gt;"",1!C19,"")</f>
      </c>
      <c r="I10" s="73">
        <f>IF(1!C20&lt;&gt;"",1!C20,"")</f>
      </c>
      <c r="J10" s="73">
        <f>IF(1!C21&lt;&gt;"",1!C21,"")</f>
      </c>
      <c r="K10" s="73">
        <f>IF(1!C22&lt;&gt;"",1!C22,"")</f>
      </c>
      <c r="L10" s="73">
        <f>IF(1!C23&lt;&gt;"",1!C23,"")</f>
      </c>
      <c r="M10" s="73">
        <f>IF(1!C24&lt;&gt;"",1!C24,"")</f>
      </c>
      <c r="N10" s="73">
        <f>IF(1!C25&lt;&gt;"",1!C25,"")</f>
      </c>
      <c r="O10" s="74"/>
    </row>
    <row r="11" spans="1:15" ht="15.75" thickBot="1">
      <c r="A11" s="142" t="s">
        <v>65</v>
      </c>
      <c r="B11" s="143" t="s">
        <v>66</v>
      </c>
      <c r="C11" s="192" t="s">
        <v>67</v>
      </c>
      <c r="D11" s="193"/>
      <c r="E11" s="193"/>
      <c r="F11" s="193"/>
      <c r="G11" s="193"/>
      <c r="H11" s="193"/>
      <c r="I11" s="193"/>
      <c r="J11" s="194"/>
      <c r="K11" s="194"/>
      <c r="L11" s="194"/>
      <c r="M11" s="194"/>
      <c r="N11" s="194"/>
      <c r="O11" s="195"/>
    </row>
    <row r="12" spans="1:15" ht="15">
      <c r="A12" s="148">
        <f ca="1">IF(1!$C$3&lt;&gt;"",VALUE(MID(CELL("filename",1!A9),FIND("]",CELL("filename",1!A9))+1,256)),"")</f>
        <v>1</v>
      </c>
      <c r="B12" s="144">
        <f>IF(1!$L$5&lt;&gt;"",1!$L$5,"")</f>
        <v>147</v>
      </c>
      <c r="C12" s="163">
        <f>IF(1!I$14&lt;&gt;"",1!I$14,"")</f>
      </c>
      <c r="D12" s="163">
        <f>IF(1!I$15&lt;&gt;"",1!I$15,"")</f>
      </c>
      <c r="E12" s="163">
        <f>IF(1!I$16&lt;&gt;"",1!I$16,"")</f>
      </c>
      <c r="F12" s="163">
        <f>IF(1!I$17&lt;&gt;"",1!I$17,"")</f>
      </c>
      <c r="G12" s="163">
        <f>IF(1!I$18&lt;&gt;"",1!I$18,"")</f>
      </c>
      <c r="H12" s="163">
        <f>IF(1!I$19&lt;&gt;"",1!I$19,"")</f>
      </c>
      <c r="I12" s="163">
        <f>IF(1!I$20&lt;&gt;"",1!I$20,"")</f>
      </c>
      <c r="J12" s="163">
        <f>IF(1!I$21&lt;&gt;"",1!I$21,"")</f>
      </c>
      <c r="K12" s="163">
        <f>IF(1!I$22&lt;&gt;"",1!I$22,"")</f>
      </c>
      <c r="L12" s="163">
        <f>IF(1!I$23&lt;&gt;"",1!I$23,"")</f>
      </c>
      <c r="M12" s="163">
        <f>IF(1!I$24&lt;&gt;"",1!I$24,"")</f>
      </c>
      <c r="N12" s="163">
        <f>IF(1!I$25&lt;&gt;"",1!I$25,"")</f>
      </c>
      <c r="O12" s="162">
        <f>IF(C12&lt;&gt;"",SUM(C12:N12),"")</f>
      </c>
    </row>
    <row r="13" spans="1:15" ht="15">
      <c r="A13" s="148">
        <f ca="1">IF(temp2!$C$3&lt;&gt;"",VALUE(MID(CELL("filename",temp2!A10),FIND("]",CELL("filename",temp2!A10))+1,256)),"")</f>
      </c>
      <c r="B13" s="145">
        <f>IF(temp2!$L$5&lt;&gt;"",temp2!$L$5,"")</f>
      </c>
      <c r="C13" s="123">
        <f>IF(temp2!I$14&lt;&gt;"",temp2!I$14,"")</f>
      </c>
      <c r="D13" s="123">
        <f>IF(temp2!I$15&lt;&gt;"",temp2!I$15,"")</f>
      </c>
      <c r="E13" s="123">
        <f>IF(temp2!I$16&lt;&gt;"",temp2!I$16,"")</f>
      </c>
      <c r="F13" s="123">
        <f>IF(temp2!I$17&lt;&gt;"",temp2!I$17,"")</f>
      </c>
      <c r="G13" s="123">
        <f>IF(temp2!I$18&lt;&gt;"",temp2!I$18,"")</f>
      </c>
      <c r="H13" s="123">
        <f>IF(temp2!I$19&lt;&gt;"",temp2!I$19,"")</f>
      </c>
      <c r="I13" s="123">
        <f>IF(temp2!I$20&lt;&gt;"",temp2!I$20,"")</f>
      </c>
      <c r="J13" s="123">
        <f>IF(temp2!I$21&lt;&gt;"",temp2!I$21,"")</f>
      </c>
      <c r="K13" s="123">
        <f>IF(temp2!I$22&lt;&gt;"",temp2!I$22,"")</f>
      </c>
      <c r="L13" s="123">
        <f>IF(temp2!I$23&lt;&gt;"",temp2!I$23,"")</f>
      </c>
      <c r="M13" s="123">
        <f>IF(temp2!I$24&lt;&gt;"",temp2!I$24,"")</f>
      </c>
      <c r="N13" s="123">
        <f>IF(temp2!I$25&lt;&gt;"",temp2!I$25,"")</f>
      </c>
      <c r="O13" s="76">
        <f aca="true" t="shared" si="0" ref="O13:O22">IF(C13&lt;&gt;"",SUM(C13:N13),"")</f>
      </c>
    </row>
    <row r="14" spans="1:15" ht="15">
      <c r="A14" s="148">
        <f ca="1">IF(temp3!$C$3&lt;&gt;"",VALUE(MID(CELL("filename",temp3!A11),FIND("]",CELL("filename",temp3!A11))+1,256)),"")</f>
      </c>
      <c r="B14" s="145">
        <f>IF(temp3!$L$5&lt;&gt;"",temp3!$L$5,"")</f>
      </c>
      <c r="C14" s="123">
        <f>IF(temp3!I$14&lt;&gt;"",temp3!I$14,"")</f>
      </c>
      <c r="D14" s="123">
        <f>IF(temp3!I$15&lt;&gt;"",temp3!I$15,"")</f>
      </c>
      <c r="E14" s="123">
        <f>IF(temp3!I$16&lt;&gt;"",temp3!I$16,"")</f>
      </c>
      <c r="F14" s="123">
        <f>IF(temp3!I$17&lt;&gt;"",temp3!I$17,"")</f>
      </c>
      <c r="G14" s="123">
        <f>IF(temp3!I$18&lt;&gt;"",temp3!I$18,"")</f>
      </c>
      <c r="H14" s="123">
        <f>IF(temp3!I$19&lt;&gt;"",temp3!I$19,"")</f>
      </c>
      <c r="I14" s="123">
        <f>IF(temp3!I$20&lt;&gt;"",temp3!I$20,"")</f>
      </c>
      <c r="J14" s="123">
        <f>IF(temp3!I$21&lt;&gt;"",temp3!I$21,"")</f>
      </c>
      <c r="K14" s="123">
        <f>IF(temp3!I$22&lt;&gt;"",temp3!I$22,"")</f>
      </c>
      <c r="L14" s="123">
        <f>IF(temp3!I$23&lt;&gt;"",temp3!I$23,"")</f>
      </c>
      <c r="M14" s="123">
        <f>IF(temp3!I$24&lt;&gt;"",temp3!I$24,"")</f>
      </c>
      <c r="N14" s="123">
        <f>IF(temp3!I$25&lt;&gt;"",temp3!I$25,"")</f>
      </c>
      <c r="O14" s="76">
        <f t="shared" si="0"/>
      </c>
    </row>
    <row r="15" spans="1:15" ht="15">
      <c r="A15" s="148">
        <f ca="1">IF(temp4!$C$3&lt;&gt;"",VALUE(MID(CELL("filename",temp4!A12),FIND("]",CELL("filename",temp4!A12))+1,256)),"")</f>
      </c>
      <c r="B15" s="145">
        <f>IF(temp4!$L$5&lt;&gt;"",temp4!$L$5,"")</f>
      </c>
      <c r="C15" s="123">
        <f>IF(temp4!I$14&lt;&gt;"",temp4!I$14,"")</f>
      </c>
      <c r="D15" s="123">
        <f>IF(temp4!I$15&lt;&gt;"",temp4!I$15,"")</f>
      </c>
      <c r="E15" s="123">
        <f>IF(temp4!I$16&lt;&gt;"",temp4!I$16,"")</f>
      </c>
      <c r="F15" s="123">
        <f>IF(temp4!I$17&lt;&gt;"",temp4!I$17,"")</f>
      </c>
      <c r="G15" s="123">
        <f>IF(temp4!I$18&lt;&gt;"",temp4!I$18,"")</f>
      </c>
      <c r="H15" s="123">
        <f>IF(temp4!I$19&lt;&gt;"",temp4!I$19,"")</f>
      </c>
      <c r="I15" s="123">
        <f>IF(temp4!I$20&lt;&gt;"",temp4!I$20,"")</f>
      </c>
      <c r="J15" s="123">
        <f>IF(temp4!I$21&lt;&gt;"",temp4!I$21,"")</f>
      </c>
      <c r="K15" s="123">
        <f>IF(temp4!I$22&lt;&gt;"",temp4!I$22,"")</f>
      </c>
      <c r="L15" s="123">
        <f>IF(temp4!I$23&lt;&gt;"",temp4!I$23,"")</f>
      </c>
      <c r="M15" s="123">
        <f>IF(temp4!I$24&lt;&gt;"",temp4!I$24,"")</f>
      </c>
      <c r="N15" s="123">
        <f>IF(temp4!I$25&lt;&gt;"",temp4!I$25,"")</f>
      </c>
      <c r="O15" s="76">
        <f t="shared" si="0"/>
      </c>
    </row>
    <row r="16" spans="1:15" ht="15">
      <c r="A16" s="148">
        <f ca="1">IF(temp5!$C$3&lt;&gt;"",VALUE(MID(CELL("filename",temp5!A13),FIND("]",CELL("filename",temp5!A13))+1,256)),"")</f>
      </c>
      <c r="B16" s="145">
        <f>IF(temp5!$L$5&lt;&gt;"",temp5!$L$5,"")</f>
      </c>
      <c r="C16" s="123">
        <f>IF(temp5!I$14&lt;&gt;"",temp5!I$14,"")</f>
      </c>
      <c r="D16" s="123">
        <f>IF(temp5!I$15&lt;&gt;"",temp5!I$15,"")</f>
      </c>
      <c r="E16" s="123">
        <f>IF(temp5!I$16&lt;&gt;"",temp5!I$16,"")</f>
      </c>
      <c r="F16" s="123">
        <f>IF(temp5!I$17&lt;&gt;"",temp5!I$17,"")</f>
      </c>
      <c r="G16" s="123">
        <f>IF(temp5!I$18&lt;&gt;"",temp5!I$18,"")</f>
      </c>
      <c r="H16" s="123">
        <f>IF(temp5!I$19&lt;&gt;"",temp5!I$19,"")</f>
      </c>
      <c r="I16" s="123">
        <f>IF(temp5!I$20&lt;&gt;"",temp5!I$20,"")</f>
      </c>
      <c r="J16" s="123">
        <f>IF(temp5!I$21&lt;&gt;"",temp5!I$21,"")</f>
      </c>
      <c r="K16" s="123">
        <f>IF(temp5!I$22&lt;&gt;"",temp5!I$22,"")</f>
      </c>
      <c r="L16" s="123">
        <f>IF(temp5!I$23&lt;&gt;"",temp5!I$23,"")</f>
      </c>
      <c r="M16" s="123">
        <f>IF(temp5!I$24&lt;&gt;"",temp5!I$24,"")</f>
      </c>
      <c r="N16" s="123">
        <f>IF(temp5!I$25&lt;&gt;"",temp5!I$25,"")</f>
      </c>
      <c r="O16" s="76">
        <f t="shared" si="0"/>
      </c>
    </row>
    <row r="17" spans="1:15" ht="15">
      <c r="A17" s="148">
        <f ca="1">IF(temp6!$C$3&lt;&gt;"",VALUE(MID(CELL("filename",temp6!A14),FIND("]",CELL("filename",temp6!A14))+1,256)),"")</f>
      </c>
      <c r="B17" s="144">
        <f>IF(temp6!$L$5&lt;&gt;"",temp6!$L$5,"")</f>
      </c>
      <c r="C17" s="123">
        <f>IF(temp6!I$14&lt;&gt;"",temp6!I$14,"")</f>
      </c>
      <c r="D17" s="123">
        <f>IF(temp6!I$15&lt;&gt;"",temp6!I$15,"")</f>
      </c>
      <c r="E17" s="123">
        <f>IF(temp6!I$16&lt;&gt;"",temp6!I$16,"")</f>
      </c>
      <c r="F17" s="123">
        <f>IF(temp6!I$17&lt;&gt;"",temp6!I$17,"")</f>
      </c>
      <c r="G17" s="123">
        <f>IF(temp6!I$18&lt;&gt;"",temp6!I$18,"")</f>
      </c>
      <c r="H17" s="123">
        <f>IF(temp6!I$19&lt;&gt;"",temp6!I$19,"")</f>
      </c>
      <c r="I17" s="123">
        <f>IF(temp6!I$20&lt;&gt;"",temp6!I$20,"")</f>
      </c>
      <c r="J17" s="123">
        <f>IF(temp6!I$21&lt;&gt;"",temp6!I$21,"")</f>
      </c>
      <c r="K17" s="123">
        <f>IF(temp6!I$22&lt;&gt;"",temp6!I$22,"")</f>
      </c>
      <c r="L17" s="123">
        <f>IF(temp6!I$23&lt;&gt;"",temp6!I$23,"")</f>
      </c>
      <c r="M17" s="123">
        <f>IF(temp6!I$24&lt;&gt;"",temp6!I$24,"")</f>
      </c>
      <c r="N17" s="123">
        <f>IF(temp6!I$25&lt;&gt;"",temp6!I$25,"")</f>
      </c>
      <c r="O17" s="76">
        <f t="shared" si="0"/>
      </c>
    </row>
    <row r="18" spans="1:15" ht="15">
      <c r="A18" s="148">
        <f ca="1">IF(temp7!$C$3&lt;&gt;"",VALUE(MID(CELL("filename",temp7!A15),FIND("]",CELL("filename",temp7!A15))+1,256)),"")</f>
      </c>
      <c r="B18" s="145">
        <f>IF(temp7!$L$5&lt;&gt;"",temp7!$L$5,"")</f>
      </c>
      <c r="C18" s="123">
        <f>IF(temp7!I$14&lt;&gt;"",temp7!I$14,"")</f>
      </c>
      <c r="D18" s="123">
        <f>IF(temp7!I$15&lt;&gt;"",temp7!I$15,"")</f>
      </c>
      <c r="E18" s="123">
        <f>IF(temp7!I$16&lt;&gt;"",temp7!I$16,"")</f>
      </c>
      <c r="F18" s="123">
        <f>IF(temp7!I$17&lt;&gt;"",temp7!I$17,"")</f>
      </c>
      <c r="G18" s="123">
        <f>IF(temp7!I$18&lt;&gt;"",temp7!I$18,"")</f>
      </c>
      <c r="H18" s="123">
        <f>IF(temp7!I$19&lt;&gt;"",temp7!I$19,"")</f>
      </c>
      <c r="I18" s="123">
        <f>IF(temp7!I$20&lt;&gt;"",temp7!I$20,"")</f>
      </c>
      <c r="J18" s="123">
        <f>IF(temp7!I$21&lt;&gt;"",temp7!I$21,"")</f>
      </c>
      <c r="K18" s="123">
        <f>IF(temp7!I$22&lt;&gt;"",temp7!I$22,"")</f>
      </c>
      <c r="L18" s="123">
        <f>IF(temp7!I$23&lt;&gt;"",temp7!I$23,"")</f>
      </c>
      <c r="M18" s="123">
        <f>IF(temp7!I$24&lt;&gt;"",temp7!I$24,"")</f>
      </c>
      <c r="N18" s="123">
        <f>IF(temp7!I$25&lt;&gt;"",temp7!I$25,"")</f>
      </c>
      <c r="O18" s="76">
        <f t="shared" si="0"/>
      </c>
    </row>
    <row r="19" spans="1:15" ht="15">
      <c r="A19" s="148">
        <f ca="1">IF(temp8!$C$3&lt;&gt;"",VALUE(MID(CELL("filename",temp8!A16),FIND("]",CELL("filename",temp8!A16))+1,256)),"")</f>
      </c>
      <c r="B19" s="145">
        <f>IF(temp8!$L$5&lt;&gt;"",temp8!$L$5,"")</f>
      </c>
      <c r="C19" s="123">
        <f>IF(temp8!I$14&lt;&gt;"",temp8!I$14,"")</f>
      </c>
      <c r="D19" s="123">
        <f>IF(temp8!I$15&lt;&gt;"",temp8!I$15,"")</f>
      </c>
      <c r="E19" s="123">
        <f>IF(temp8!I$16&lt;&gt;"",temp8!I$16,"")</f>
      </c>
      <c r="F19" s="123">
        <f>IF(temp8!I$17&lt;&gt;"",temp8!I$17,"")</f>
      </c>
      <c r="G19" s="123">
        <f>IF(temp8!I$18&lt;&gt;"",temp8!I$18,"")</f>
      </c>
      <c r="H19" s="123">
        <f>IF(temp8!I$19&lt;&gt;"",temp8!I$19,"")</f>
      </c>
      <c r="I19" s="123">
        <f>IF(temp8!I$20&lt;&gt;"",temp8!I$20,"")</f>
      </c>
      <c r="J19" s="123">
        <f>IF(temp8!I$21&lt;&gt;"",temp8!I$21,"")</f>
      </c>
      <c r="K19" s="123">
        <f>IF(temp8!I$22&lt;&gt;"",temp8!I$22,"")</f>
      </c>
      <c r="L19" s="123">
        <f>IF(temp8!I$23&lt;&gt;"",temp8!I$23,"")</f>
      </c>
      <c r="M19" s="123">
        <f>IF(temp8!I$24&lt;&gt;"",temp8!I$24,"")</f>
      </c>
      <c r="N19" s="123">
        <f>IF(temp8!I$25&lt;&gt;"",temp8!I$25,"")</f>
      </c>
      <c r="O19" s="76">
        <f t="shared" si="0"/>
      </c>
    </row>
    <row r="20" spans="1:15" ht="15">
      <c r="A20" s="148">
        <f ca="1">IF(temp9!$C$3&lt;&gt;"",VALUE(MID(CELL("filename",temp9!A17),FIND("]",CELL("filename",temp9!A17))+1,256)),"")</f>
      </c>
      <c r="B20" s="145">
        <f>IF(temp9!$L$5&lt;&gt;"",temp9!$L$5,"")</f>
      </c>
      <c r="C20" s="123">
        <f>IF(temp9!I$14&lt;&gt;"",temp9!I$14,"")</f>
      </c>
      <c r="D20" s="123">
        <f>IF(temp9!I$15&lt;&gt;"",temp9!I$15,"")</f>
      </c>
      <c r="E20" s="123">
        <f>IF(temp9!I$16&lt;&gt;"",temp9!I$16,"")</f>
      </c>
      <c r="F20" s="123">
        <f>IF(temp9!I$17&lt;&gt;"",temp9!I$17,"")</f>
      </c>
      <c r="G20" s="123">
        <f>IF(temp9!I$18&lt;&gt;"",temp9!I$18,"")</f>
      </c>
      <c r="H20" s="123">
        <f>IF(temp9!I$19&lt;&gt;"",temp9!I$19,"")</f>
      </c>
      <c r="I20" s="123">
        <f>IF(temp9!I$20&lt;&gt;"",temp9!I$20,"")</f>
      </c>
      <c r="J20" s="123">
        <f>IF(temp9!I$21&lt;&gt;"",temp9!I$21,"")</f>
      </c>
      <c r="K20" s="123">
        <f>IF(temp9!I$22&lt;&gt;"",temp9!I$22,"")</f>
      </c>
      <c r="L20" s="123">
        <f>IF(temp9!I$23&lt;&gt;"",temp9!I$23,"")</f>
      </c>
      <c r="M20" s="123">
        <f>IF(temp9!I$24&lt;&gt;"",temp9!I$24,"")</f>
      </c>
      <c r="N20" s="123">
        <f>IF(temp9!I$25&lt;&gt;"",temp9!I$25,"")</f>
      </c>
      <c r="O20" s="76">
        <f t="shared" si="0"/>
      </c>
    </row>
    <row r="21" spans="1:15" ht="15">
      <c r="A21" s="148">
        <f ca="1">IF(temp10!$C$3&lt;&gt;"",VALUE(MID(CELL("filename",temp10!A18),FIND("]",CELL("filename",temp10!A18))+1,256)),"")</f>
      </c>
      <c r="B21" s="146">
        <f>IF(temp10!$L$5&lt;&gt;"",temp10!$L$5,"")</f>
      </c>
      <c r="C21" s="123">
        <f>IF(temp10!I$14&lt;&gt;"",temp10!I$14,"")</f>
      </c>
      <c r="D21" s="123">
        <f>IF(temp10!I$15&lt;&gt;"",temp10!I$15,"")</f>
      </c>
      <c r="E21" s="123">
        <f>IF(temp10!I$16&lt;&gt;"",temp10!I$16,"")</f>
      </c>
      <c r="F21" s="123">
        <f>IF(temp10!I$17&lt;&gt;"",temp10!I$17,"")</f>
      </c>
      <c r="G21" s="123">
        <f>IF(temp10!I$18&lt;&gt;"",temp10!I$18,"")</f>
      </c>
      <c r="H21" s="123">
        <f>IF(temp10!I$19&lt;&gt;"",temp10!I$19,"")</f>
      </c>
      <c r="I21" s="123">
        <f>IF(temp10!I$20&lt;&gt;"",temp10!I$20,"")</f>
      </c>
      <c r="J21" s="123">
        <f>IF(temp10!I$21&lt;&gt;"",temp10!I$21,"")</f>
      </c>
      <c r="K21" s="123">
        <f>IF(temp10!I$22&lt;&gt;"",temp10!I$22,"")</f>
      </c>
      <c r="L21" s="123">
        <f>IF(temp10!I$23&lt;&gt;"",temp10!I$23,"")</f>
      </c>
      <c r="M21" s="123">
        <f>IF(temp10!I$24&lt;&gt;"",temp10!I$24,"")</f>
      </c>
      <c r="N21" s="123">
        <f>IF(temp10!I$25&lt;&gt;"",temp10!I$25,"")</f>
      </c>
      <c r="O21" s="76">
        <f t="shared" si="0"/>
      </c>
    </row>
    <row r="22" spans="1:15" ht="15" thickBot="1">
      <c r="A22" s="168">
        <f ca="1">IF(temp11!$C$3&lt;&gt;"",CONCATENATE(MID(CELL("filename",temp11!A19),FIND("]",CELL("filename",temp11!A19))+1,256),"+"),"")</f>
      </c>
      <c r="B22" s="169">
        <f>IF(temp11!$L$5&lt;&gt;"",temp11!$L$5+temp12!$L$5+temp13!$L$5+temp14!$L$5+temp15!$L$5+temp16!$L$5+temp17!$L$5+temp18!$L$5+temp19!$L$5+temp20!$L$5,"")</f>
      </c>
      <c r="C22" s="165">
        <f>IF(temp11!$I14&lt;&gt;"",temp11!$I14+temp12!$I14+temp13!$I14+temp14!$I14+temp15!$I$14+temp16!$I$14+temp17!$I$14+temp18!$I$14+temp19!$I$14+temp20!$I$14,"")</f>
      </c>
      <c r="D22" s="166">
        <f>IF(temp11!$I15&lt;&gt;"",temp11!$I15+temp12!$I15+temp13!$I15+temp14!$I15+temp15!$I$15+temp16!$I$15+temp17!$I$15+temp18!$I$15+temp19!$I$15+temp20!$I$15,"")</f>
      </c>
      <c r="E22" s="166">
        <f>IF(temp11!$I16&lt;&gt;"",temp11!$I16+temp12!$I16+temp13!$I16+temp14!$I16+temp15!$I$16+temp16!$I$16+temp17!$I$16+temp18!$I$16+temp19!$I$16+temp20!$I$16,"")</f>
      </c>
      <c r="F22" s="166">
        <f>IF(temp11!$I17&lt;&gt;"",temp11!$I17+temp12!$I17+temp13!$I17+temp14!$I17+temp15!$I$17+temp16!$I$17+temp17!$I$17+temp18!$I$17+temp19!$I$17+temp20!$I$17,"")</f>
      </c>
      <c r="G22" s="166">
        <f>IF(temp11!$I18&lt;&gt;"",temp11!$I18+temp12!$I18+temp13!$I18+temp14!$I18+temp15!$I$18+temp16!$I$18+temp17!$I$18+temp18!$I$18+temp19!$I$18+temp20!$I$18,"")</f>
      </c>
      <c r="H22" s="166">
        <f>IF(temp11!$I19&lt;&gt;"",temp11!$I19+temp12!$I19+temp13!$I19+temp14!$I19+temp15!$I$19+temp16!$I$19+temp17!$I$19+temp18!$I$19+temp19!$I$19+temp20!$I$19,"")</f>
      </c>
      <c r="I22" s="166">
        <f>IF(temp11!$I20&lt;&gt;"",temp11!$I20+temp12!$I20+temp13!$I20+temp14!$I20+temp15!$I$20+temp16!$I$20+temp17!$I$20+temp18!$I$20+temp19!$I$20+temp20!$I$20,"")</f>
      </c>
      <c r="J22" s="166">
        <f>IF(temp11!$I21&lt;&gt;"",temp11!$I21+temp12!$I21+temp13!$I21+temp14!$I21+temp15!$I$21+temp16!$I$21+temp17!$I$21+temp18!$I$21+temp19!$I$21+temp20!$I$21,"")</f>
      </c>
      <c r="K22" s="166">
        <f>IF(temp11!$I22&lt;&gt;"",temp11!$I22+temp12!$I22+temp13!$I22+temp14!$I22+temp15!$I$22+temp16!$I$22+temp17!$I$22+temp18!$I$22+temp19!$I$22+temp20!$I$22,"")</f>
      </c>
      <c r="L22" s="166">
        <f>IF(temp11!$I23&lt;&gt;"",temp11!$I23+temp12!$I23+temp13!$I23+temp14!$I23+temp15!$I$23+temp16!$I$23+temp17!$I$23+temp18!$I$23+temp19!$I$23+temp20!$I$23,"")</f>
      </c>
      <c r="M22" s="166">
        <f>IF(temp11!$I24&lt;&gt;"",temp11!$I24+temp12!$I24+temp13!$I24+temp14!$I24+temp15!$I$24+temp16!$I$24+temp17!$I$24+temp18!$I$24+temp19!$I$24+temp20!$I$24,"")</f>
      </c>
      <c r="N22" s="167">
        <f>IF(temp11!$I25&lt;&gt;"",temp11!$I25+temp12!$I25+temp13!$I25+temp14!$I25+temp15!$I$25+temp16!$I$25+temp17!$I$25+temp18!$I$25+temp19!$I$25+temp20!$I$25,"")</f>
      </c>
      <c r="O22" s="76">
        <f t="shared" si="0"/>
      </c>
    </row>
    <row r="23" spans="1:15" ht="15.75" thickBot="1" thickTop="1">
      <c r="A23" s="70" t="s">
        <v>16</v>
      </c>
      <c r="B23" s="88">
        <f>SUM(B12:B22)</f>
        <v>147</v>
      </c>
      <c r="C23" s="164">
        <f>IF(SUM(C12:C22)&gt;0,SUM(C12:C22),"")</f>
      </c>
      <c r="D23" s="164">
        <f aca="true" t="shared" si="1" ref="D23:N23">IF(SUM(D12:D22)&gt;0,SUM(D12:D22),"")</f>
      </c>
      <c r="E23" s="164">
        <f t="shared" si="1"/>
      </c>
      <c r="F23" s="164">
        <f t="shared" si="1"/>
      </c>
      <c r="G23" s="164">
        <f t="shared" si="1"/>
      </c>
      <c r="H23" s="164">
        <f t="shared" si="1"/>
      </c>
      <c r="I23" s="164">
        <f t="shared" si="1"/>
      </c>
      <c r="J23" s="164">
        <f t="shared" si="1"/>
      </c>
      <c r="K23" s="164">
        <f t="shared" si="1"/>
      </c>
      <c r="L23" s="164">
        <f t="shared" si="1"/>
      </c>
      <c r="M23" s="164">
        <f t="shared" si="1"/>
      </c>
      <c r="N23" s="174">
        <f t="shared" si="1"/>
      </c>
      <c r="O23" s="175">
        <f>SUM(O12:O22)</f>
        <v>0</v>
      </c>
    </row>
    <row r="24" spans="1:15" ht="15" thickBot="1">
      <c r="A24" s="71" t="s">
        <v>68</v>
      </c>
      <c r="B24" s="78"/>
      <c r="C24" s="77">
        <f>'ALL BLOCKS'!E14</f>
      </c>
      <c r="D24" s="77">
        <f>'ALL BLOCKS'!E15</f>
      </c>
      <c r="E24" s="77">
        <f>'ALL BLOCKS'!E16</f>
      </c>
      <c r="F24" s="77">
        <f>'ALL BLOCKS'!E17</f>
      </c>
      <c r="G24" s="77">
        <f>'ALL BLOCKS'!E18</f>
      </c>
      <c r="H24" s="77">
        <f>'ALL BLOCKS'!E19</f>
      </c>
      <c r="I24" s="77">
        <f>'ALL BLOCKS'!E20</f>
      </c>
      <c r="J24" s="77">
        <f>'ALL BLOCKS'!E21</f>
      </c>
      <c r="K24" s="77">
        <f>'ALL BLOCKS'!E22</f>
      </c>
      <c r="L24" s="77">
        <f>'ALL BLOCKS'!E23</f>
      </c>
      <c r="M24" s="77">
        <f>'ALL BLOCKS'!E24</f>
      </c>
      <c r="N24" s="77">
        <f>'ALL BLOCKS'!E25</f>
      </c>
      <c r="O24" s="79">
        <f>SUM(C24:N24)</f>
        <v>0</v>
      </c>
    </row>
    <row r="25" spans="1:15" ht="15" thickBot="1">
      <c r="A25" s="71" t="s">
        <v>69</v>
      </c>
      <c r="B25" s="78"/>
      <c r="C25" s="77">
        <f>IF(C24&lt;&gt;"",(IF(C24&gt;0,C23/C24,"0")),"")</f>
      </c>
      <c r="D25" s="77">
        <f aca="true" t="shared" si="2" ref="D25:N25">IF(D24&lt;&gt;"",(IF(D24&gt;0,D23/D24,"0")),"")</f>
      </c>
      <c r="E25" s="77">
        <f t="shared" si="2"/>
      </c>
      <c r="F25" s="77">
        <f t="shared" si="2"/>
      </c>
      <c r="G25" s="77">
        <f t="shared" si="2"/>
      </c>
      <c r="H25" s="77">
        <f t="shared" si="2"/>
      </c>
      <c r="I25" s="77">
        <f t="shared" si="2"/>
      </c>
      <c r="J25" s="77">
        <f t="shared" si="2"/>
      </c>
      <c r="K25" s="77">
        <f t="shared" si="2"/>
      </c>
      <c r="L25" s="77">
        <f t="shared" si="2"/>
      </c>
      <c r="M25" s="77">
        <f t="shared" si="2"/>
      </c>
      <c r="N25" s="116">
        <f t="shared" si="2"/>
      </c>
      <c r="O25" s="117">
        <f>IF(O24&lt;&gt;0,O23/O24,"")</f>
      </c>
    </row>
    <row r="26" spans="1:15" ht="15" thickBot="1">
      <c r="A26" s="71" t="s">
        <v>70</v>
      </c>
      <c r="B26" s="80"/>
      <c r="C26" s="77">
        <f>'ALL BLOCKS'!G14</f>
      </c>
      <c r="D26" s="77">
        <f>'ALL BLOCKS'!G15</f>
      </c>
      <c r="E26" s="77">
        <f>'ALL BLOCKS'!G16</f>
      </c>
      <c r="F26" s="77">
        <f>'ALL BLOCKS'!G17</f>
      </c>
      <c r="G26" s="77">
        <f>'ALL BLOCKS'!G18</f>
      </c>
      <c r="H26" s="77">
        <f>'ALL BLOCKS'!G19</f>
      </c>
      <c r="I26" s="77">
        <f>'ALL BLOCKS'!G20</f>
      </c>
      <c r="J26" s="77">
        <f>'ALL BLOCKS'!G21</f>
      </c>
      <c r="K26" s="77">
        <f>'ALL BLOCKS'!G22</f>
      </c>
      <c r="L26" s="77">
        <f>'ALL BLOCKS'!G23</f>
      </c>
      <c r="M26" s="77">
        <f>'ALL BLOCKS'!G24</f>
      </c>
      <c r="N26" s="77">
        <f>'ALL BLOCKS'!G25</f>
      </c>
      <c r="O26" s="81">
        <f>SUM(C26:N26)</f>
        <v>0</v>
      </c>
    </row>
    <row r="27" spans="1:15" ht="15" thickBot="1">
      <c r="A27" s="82"/>
      <c r="B27" s="82"/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3"/>
    </row>
    <row r="28" spans="1:15" ht="15.75" thickBot="1">
      <c r="A28" s="189" t="s">
        <v>83</v>
      </c>
      <c r="B28" s="190"/>
      <c r="C28" s="190"/>
      <c r="D28" s="190"/>
      <c r="E28" s="190"/>
      <c r="F28" s="191"/>
      <c r="G28" s="82"/>
      <c r="H28" s="82"/>
      <c r="I28" s="82"/>
      <c r="J28" s="82"/>
      <c r="K28" s="82"/>
      <c r="L28" s="82"/>
      <c r="M28" s="82"/>
      <c r="N28" s="82"/>
      <c r="O28" s="83"/>
    </row>
    <row r="29" spans="1:15" ht="15">
      <c r="A29" s="187"/>
      <c r="B29" s="188"/>
      <c r="C29" s="84" t="s">
        <v>71</v>
      </c>
      <c r="D29" s="85" t="s">
        <v>72</v>
      </c>
      <c r="E29" s="86" t="s">
        <v>37</v>
      </c>
      <c r="F29" s="121" t="s">
        <v>73</v>
      </c>
      <c r="G29" s="122"/>
      <c r="H29" s="160" t="s">
        <v>60</v>
      </c>
      <c r="I29" s="152"/>
      <c r="J29" s="152"/>
      <c r="K29" s="153"/>
      <c r="L29" s="154"/>
      <c r="M29" s="154"/>
      <c r="N29" s="154"/>
      <c r="O29" s="154"/>
    </row>
    <row r="30" spans="1:15" ht="15" thickBot="1">
      <c r="A30" s="150" t="s">
        <v>65</v>
      </c>
      <c r="B30" s="151" t="s">
        <v>66</v>
      </c>
      <c r="C30" s="88" t="s">
        <v>74</v>
      </c>
      <c r="D30" s="89" t="s">
        <v>74</v>
      </c>
      <c r="E30" s="90" t="s">
        <v>75</v>
      </c>
      <c r="F30" s="89" t="s">
        <v>76</v>
      </c>
      <c r="G30" s="87"/>
      <c r="H30" s="152" t="s">
        <v>82</v>
      </c>
      <c r="I30" s="152"/>
      <c r="J30" s="152"/>
      <c r="K30" s="153"/>
      <c r="L30" s="155"/>
      <c r="M30" s="155"/>
      <c r="N30" s="155"/>
      <c r="O30" s="155"/>
    </row>
    <row r="31" spans="1:15" ht="15">
      <c r="A31" s="148">
        <f ca="1">IF(1!$C$3&lt;&gt;"",VALUE(MID(CELL("filename",1!A27),FIND("]",CELL("filename",1!A27))+1,256)),"")</f>
        <v>1</v>
      </c>
      <c r="B31" s="144">
        <f>IF(1!$L$5&lt;&gt;"",1!$L$5,"")</f>
        <v>147</v>
      </c>
      <c r="C31" s="91">
        <f>IF(B31&lt;&gt;"",1!M47,"")</f>
        <v>4.395009003318505</v>
      </c>
      <c r="D31" s="92">
        <f>IF(B31&lt;&gt;"",1!O47,"")</f>
        <v>8.8244734987918</v>
      </c>
      <c r="E31" s="93">
        <f>IF(B31&lt;&gt;"",C31*B31,"")</f>
        <v>646.0663234878203</v>
      </c>
      <c r="F31" s="92">
        <f>IF(B31&lt;&gt;"",D31*B31,"")</f>
        <v>1297.1976043223947</v>
      </c>
      <c r="G31" s="87"/>
      <c r="H31" s="152"/>
      <c r="I31" s="152"/>
      <c r="J31" s="152"/>
      <c r="K31" s="153"/>
      <c r="L31" s="155"/>
      <c r="M31" s="155"/>
      <c r="N31" s="155"/>
      <c r="O31" s="155"/>
    </row>
    <row r="32" spans="1:15" ht="15">
      <c r="A32" s="148">
        <f ca="1">IF(temp2!$C$3&lt;&gt;"",VALUE(MID(CELL("filename",temp2!A28),FIND("]",CELL("filename",temp2!A28))+1,256)),"")</f>
      </c>
      <c r="B32" s="145">
        <f>IF(temp2!$L$5&lt;&gt;"",temp2!$L$5,"")</f>
      </c>
      <c r="C32" s="91">
        <f>IF(B32&lt;&gt;"",temp2!M47,"")</f>
      </c>
      <c r="D32" s="92">
        <f>IF(B32&lt;&gt;"",temp2!O47,"")</f>
      </c>
      <c r="E32" s="93">
        <f aca="true" t="shared" si="3" ref="E32:E40">IF(B32&lt;&gt;"",C32*B32,"")</f>
      </c>
      <c r="F32" s="95">
        <f aca="true" t="shared" si="4" ref="F32:F41">IF(B32&lt;&gt;"",D32*B32,"")</f>
      </c>
      <c r="G32" s="87"/>
      <c r="H32" s="152"/>
      <c r="I32" s="152"/>
      <c r="J32" s="152"/>
      <c r="K32" s="153"/>
      <c r="L32" s="154"/>
      <c r="M32" s="154"/>
      <c r="N32" s="154"/>
      <c r="O32" s="154"/>
    </row>
    <row r="33" spans="1:15" ht="15">
      <c r="A33" s="148">
        <f ca="1">IF(temp3!$C$3&lt;&gt;"",VALUE(MID(CELL("filename",temp3!A29),FIND("]",CELL("filename",temp3!A29))+1,256)),"")</f>
      </c>
      <c r="B33" s="145">
        <f>IF(temp3!$L$5&lt;&gt;"",temp3!$L$5,"")</f>
      </c>
      <c r="C33" s="91">
        <f>IF(B33&lt;&gt;"",temp3!M47,"")</f>
      </c>
      <c r="D33" s="92">
        <f>IF(B33&lt;&gt;"",temp3!O47,"")</f>
      </c>
      <c r="E33" s="93">
        <f t="shared" si="3"/>
      </c>
      <c r="F33" s="95">
        <f t="shared" si="4"/>
      </c>
      <c r="G33" s="87"/>
      <c r="H33" s="152"/>
      <c r="I33" s="152"/>
      <c r="J33" s="152"/>
      <c r="K33" s="153"/>
      <c r="L33" s="154"/>
      <c r="M33" s="154"/>
      <c r="N33" s="154"/>
      <c r="O33" s="154"/>
    </row>
    <row r="34" spans="1:15" ht="15">
      <c r="A34" s="148">
        <f ca="1">IF(temp4!$C$3&lt;&gt;"",VALUE(MID(CELL("filename",temp4!A30),FIND("]",CELL("filename",temp4!A30))+1,256)),"")</f>
      </c>
      <c r="B34" s="145">
        <f>IF(temp4!$L$5&lt;&gt;"",temp4!$L$5,"")</f>
      </c>
      <c r="C34" s="91">
        <f>IF(B34&lt;&gt;"",temp4!M47,"")</f>
      </c>
      <c r="D34" s="92">
        <f>IF(B34&lt;&gt;"",temp4!O47,"")</f>
      </c>
      <c r="E34" s="93">
        <f t="shared" si="3"/>
      </c>
      <c r="F34" s="95">
        <f t="shared" si="4"/>
      </c>
      <c r="G34" s="87"/>
      <c r="H34" s="152"/>
      <c r="I34" s="152"/>
      <c r="J34" s="152"/>
      <c r="K34" s="153"/>
      <c r="L34" s="154"/>
      <c r="M34" s="154"/>
      <c r="N34" s="154"/>
      <c r="O34" s="154"/>
    </row>
    <row r="35" spans="1:15" ht="15">
      <c r="A35" s="148">
        <f ca="1">IF(temp5!$C$3&lt;&gt;"",VALUE(MID(CELL("filename",temp5!A31),FIND("]",CELL("filename",temp5!A31))+1,256)),"")</f>
      </c>
      <c r="B35" s="145">
        <f>IF(temp5!$L$5&lt;&gt;"",temp5!$L$5,"")</f>
      </c>
      <c r="C35" s="91">
        <f>IF(B35&lt;&gt;"",temp5!M47,"")</f>
      </c>
      <c r="D35" s="92">
        <f>IF(B35&lt;&gt;"",temp5!O47,"")</f>
      </c>
      <c r="E35" s="93">
        <f t="shared" si="3"/>
      </c>
      <c r="F35" s="95">
        <f t="shared" si="4"/>
      </c>
      <c r="G35" s="87"/>
      <c r="H35" s="156"/>
      <c r="I35" s="156"/>
      <c r="J35" s="156"/>
      <c r="K35" s="157"/>
      <c r="L35" s="154"/>
      <c r="M35" s="154"/>
      <c r="N35" s="154"/>
      <c r="O35" s="154"/>
    </row>
    <row r="36" spans="1:15" ht="15">
      <c r="A36" s="148">
        <f ca="1">IF(temp6!$C$3&lt;&gt;"",VALUE(MID(CELL("filename",temp6!A32),FIND("]",CELL("filename",temp6!A32))+1,256)),"")</f>
      </c>
      <c r="B36" s="144">
        <f>IF(temp6!$L$5&lt;&gt;"",temp6!$L$5,"")</f>
      </c>
      <c r="C36" s="91">
        <f>IF(B36&lt;&gt;"",temp6!M47,"")</f>
      </c>
      <c r="D36" s="92">
        <f>IF(B36&lt;&gt;"",temp6!O47,"")</f>
      </c>
      <c r="E36" s="93">
        <f t="shared" si="3"/>
      </c>
      <c r="F36" s="95">
        <f t="shared" si="4"/>
      </c>
      <c r="G36" s="87"/>
      <c r="H36" s="158"/>
      <c r="I36" s="158"/>
      <c r="J36" s="158"/>
      <c r="K36" s="159"/>
      <c r="L36" s="155"/>
      <c r="M36" s="155"/>
      <c r="N36" s="155"/>
      <c r="O36" s="155"/>
    </row>
    <row r="37" spans="1:11" ht="15">
      <c r="A37" s="148">
        <f ca="1">IF(temp7!$C$3&lt;&gt;"",VALUE(MID(CELL("filename",temp7!A33),FIND("]",CELL("filename",temp7!A33))+1,256)),"")</f>
      </c>
      <c r="B37" s="145">
        <f>IF(temp7!$L$5&lt;&gt;"",temp7!$L$5,"")</f>
      </c>
      <c r="C37" s="91">
        <f>IF(B37&lt;&gt;"",temp7!M47,"")</f>
      </c>
      <c r="D37" s="92">
        <f>IF(B37&lt;&gt;"",temp7!O47,"")</f>
      </c>
      <c r="E37" s="93">
        <f t="shared" si="3"/>
      </c>
      <c r="F37" s="95">
        <f t="shared" si="4"/>
      </c>
      <c r="G37" s="87"/>
      <c r="H37" s="118"/>
      <c r="I37" s="118"/>
      <c r="J37" s="118"/>
      <c r="K37" s="119"/>
    </row>
    <row r="38" spans="1:11" ht="15">
      <c r="A38" s="148">
        <f ca="1">IF(temp8!$C$3&lt;&gt;"",VALUE(MID(CELL("filename",temp8!A34),FIND("]",CELL("filename",temp8!A34))+1,256)),"")</f>
      </c>
      <c r="B38" s="145">
        <f>IF(temp8!$L$5&lt;&gt;"",temp8!$L$5,"")</f>
      </c>
      <c r="C38" s="91">
        <f>IF(B38&lt;&gt;"",temp8!M47,"")</f>
      </c>
      <c r="D38" s="92">
        <f>IF(B38&lt;&gt;"",temp8!O47,"")</f>
      </c>
      <c r="E38" s="93">
        <f t="shared" si="3"/>
      </c>
      <c r="F38" s="95">
        <f t="shared" si="4"/>
      </c>
      <c r="G38" s="87"/>
      <c r="H38" s="118"/>
      <c r="I38" s="118"/>
      <c r="J38" s="118"/>
      <c r="K38" s="119"/>
    </row>
    <row r="39" spans="1:11" ht="15">
      <c r="A39" s="148">
        <f ca="1">IF(temp9!$C$3&lt;&gt;"",VALUE(MID(CELL("filename",temp9!A35),FIND("]",CELL("filename",temp9!A35))+1,256)),"")</f>
      </c>
      <c r="B39" s="145">
        <f>IF(temp9!$L$5&lt;&gt;"",temp9!$L$5,"")</f>
      </c>
      <c r="C39" s="91">
        <f>IF(B39&lt;&gt;"",temp9!M47,"")</f>
      </c>
      <c r="D39" s="92">
        <f>IF(B39&lt;&gt;"",temp9!O47,"")</f>
      </c>
      <c r="E39" s="93">
        <f t="shared" si="3"/>
      </c>
      <c r="F39" s="95">
        <f>IF(B39&lt;&gt;"",D39*B39,"")</f>
      </c>
      <c r="G39" s="87"/>
      <c r="H39" s="118"/>
      <c r="I39" s="118"/>
      <c r="J39" s="118"/>
      <c r="K39" s="119"/>
    </row>
    <row r="40" spans="1:11" ht="15">
      <c r="A40" s="148">
        <f ca="1">IF(temp10!$C$3&lt;&gt;"",VALUE(MID(CELL("filename",temp10!A36),FIND("]",CELL("filename",temp10!A36))+1,256)),"")</f>
      </c>
      <c r="B40" s="146">
        <f>IF(temp10!$L$5&lt;&gt;"",temp10!$L$5,"")</f>
      </c>
      <c r="C40" s="91">
        <f>IF(B40&lt;&gt;"",temp10!M47,"")</f>
      </c>
      <c r="D40" s="92">
        <f>IF(B40&lt;&gt;"",temp10!O47,"")</f>
      </c>
      <c r="E40" s="93">
        <f t="shared" si="3"/>
      </c>
      <c r="F40" s="95">
        <f>IF(B40&lt;&gt;"",D40*B40,"")</f>
      </c>
      <c r="G40" s="87"/>
      <c r="H40" s="118"/>
      <c r="I40" s="118"/>
      <c r="J40" s="118"/>
      <c r="K40" s="119"/>
    </row>
    <row r="41" spans="1:11" ht="15" thickBot="1">
      <c r="A41" s="149">
        <f ca="1">IF(temp11!$C$3&lt;&gt;"",CONCATENATE(MID(CELL("filename",temp11!A37),FIND("]",CELL("filename",temp11!A37))+1,256),"+"),"")</f>
      </c>
      <c r="B41" s="147">
        <f>IF(temp11!$L$5&lt;&gt;"",temp11!$L$5+temp12!$L$5+temp13!$L$5+temp14!$L$5+temp15!$L$5+temp16!$L$5+temp17!$L$5+temp18!$L$5+temp19!$L$5+temp20!$L$5,"")</f>
      </c>
      <c r="C41" s="96">
        <f>IF(B41&lt;&gt;"",(temp11!M47*temp11!L5+temp12!M47*temp12!L5+temp13!M47*temp13!L5+temp14!M47*temp14!L5+temp15!M47*temp15!L5+temp16!M47*temp16!L5+temp17!M47*temp17!L5+temp18!M47*temp18!L5+temp19!M47*temp19!L5+temp20!M47*temp20!L5)/SUMMARY1!B41,"")</f>
      </c>
      <c r="D41" s="97">
        <f>IF(B41&lt;&gt;"",(temp11!O47*temp11!L5+temp12!O47*temp12!L5+temp13!O47*temp13!L5+temp14!O47*temp14!L5+temp15!O47*temp15!L5+temp16!O47*temp16!L5+temp17!O47*temp17!L5+temp18!O47*temp18!L5+temp19!O47*temp19!L5+temp20!O47*temp20!L5)/SUMMARY1!B41,"")</f>
      </c>
      <c r="E41" s="98">
        <f>IF(B41&lt;&gt;"",C41*B41,"")</f>
      </c>
      <c r="F41" s="95">
        <f t="shared" si="4"/>
      </c>
      <c r="G41" s="87"/>
      <c r="H41" s="118"/>
      <c r="I41" s="118"/>
      <c r="J41" s="118"/>
      <c r="K41" s="119"/>
    </row>
    <row r="42" spans="1:11" ht="15.75" thickBot="1" thickTop="1">
      <c r="A42" s="69"/>
      <c r="B42" s="69"/>
      <c r="C42" s="69"/>
      <c r="D42" s="99"/>
      <c r="E42" s="100">
        <f>SUM(E31:E41)</f>
        <v>646.0663234878203</v>
      </c>
      <c r="F42" s="101">
        <f>SUM(F31:F41)</f>
        <v>1297.1976043223947</v>
      </c>
      <c r="G42" s="87"/>
      <c r="H42" s="103"/>
      <c r="I42" s="103"/>
      <c r="J42" s="103"/>
      <c r="K42" s="120"/>
    </row>
    <row r="43" spans="1:15" ht="15">
      <c r="A43" s="82"/>
      <c r="B43" s="82"/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102"/>
    </row>
    <row r="44" spans="1:15" s="107" customFormat="1" ht="15">
      <c r="A44" s="103"/>
      <c r="B44" s="103"/>
      <c r="C44" s="104"/>
      <c r="D44" s="105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6"/>
    </row>
    <row r="45" spans="1:15" s="107" customFormat="1" ht="15">
      <c r="A45" s="103"/>
      <c r="B45" s="103"/>
      <c r="C45" s="103"/>
      <c r="D45" s="105"/>
      <c r="E45" s="103"/>
      <c r="F45" s="103"/>
      <c r="G45" s="103"/>
      <c r="H45" s="103"/>
      <c r="I45" s="104"/>
      <c r="J45" s="103"/>
      <c r="K45" s="103"/>
      <c r="L45" s="104"/>
      <c r="M45" s="103"/>
      <c r="N45" s="103"/>
      <c r="O45" s="106"/>
    </row>
    <row r="46" spans="1:15" s="107" customFormat="1" ht="15">
      <c r="A46" s="103"/>
      <c r="B46" s="103"/>
      <c r="C46" s="104"/>
      <c r="D46" s="105"/>
      <c r="E46" s="103"/>
      <c r="F46" s="104"/>
      <c r="G46" s="103"/>
      <c r="H46" s="103"/>
      <c r="I46" s="103"/>
      <c r="J46" s="103"/>
      <c r="K46" s="103"/>
      <c r="L46" s="103"/>
      <c r="M46" s="103"/>
      <c r="N46" s="103"/>
      <c r="O46" s="106"/>
    </row>
    <row r="47" spans="1:15" ht="15">
      <c r="A47" s="108"/>
      <c r="B47" s="109"/>
      <c r="C47" s="109"/>
      <c r="D47" s="109"/>
      <c r="E47" s="109"/>
      <c r="F47" s="109"/>
      <c r="G47" s="109"/>
      <c r="H47" s="109"/>
      <c r="I47" s="109"/>
      <c r="J47" s="109"/>
      <c r="K47" s="110"/>
      <c r="L47" s="110"/>
      <c r="M47" s="109"/>
      <c r="N47" s="109"/>
      <c r="O47" s="108"/>
    </row>
    <row r="48" spans="1:15" ht="15">
      <c r="A48" s="111"/>
      <c r="B48" s="112"/>
      <c r="C48" s="113"/>
      <c r="D48" s="113"/>
      <c r="E48" s="113"/>
      <c r="F48" s="113"/>
      <c r="G48" s="113"/>
      <c r="H48" s="113"/>
      <c r="I48" s="113"/>
      <c r="J48" s="113"/>
      <c r="K48" s="114"/>
      <c r="L48" s="114"/>
      <c r="M48" s="113"/>
      <c r="N48" s="113"/>
      <c r="O48" s="111"/>
    </row>
    <row r="66" spans="1:3" ht="15">
      <c r="A66" s="1" t="s">
        <v>77</v>
      </c>
      <c r="C66" s="1">
        <f>MIN(A31:A41)</f>
        <v>1</v>
      </c>
    </row>
    <row r="67" spans="1:3" ht="15">
      <c r="A67" s="1" t="s">
        <v>78</v>
      </c>
      <c r="C67" s="137" t="s">
        <v>81</v>
      </c>
    </row>
    <row r="68" spans="1:3" ht="15">
      <c r="A68" s="1" t="s">
        <v>79</v>
      </c>
      <c r="C68" s="1">
        <f>MAX(A31:A41)</f>
        <v>1</v>
      </c>
    </row>
    <row r="69" ht="15">
      <c r="A69" s="1" t="str">
        <f ca="1">IF(1!$C$3&lt;&gt;"",MID(CELL("filename",1!A9),FIND("]",CELL("filename",1!A9))+1,256),"")</f>
        <v>1</v>
      </c>
    </row>
    <row r="70" ht="15">
      <c r="A70" s="1">
        <f ca="1">IF(temp2!$C$3&lt;&gt;"",MID(CELL("filename",temp2!A10),FIND("]",CELL("filename",temp2!A10))+1,256),"")</f>
      </c>
    </row>
    <row r="71" ht="15">
      <c r="A71" s="1">
        <f ca="1">IF(temp3!$C$3&lt;&gt;"",MID(CELL("filename",temp3!A11),FIND("]",CELL("filename",temp3!A11))+1,256),"")</f>
      </c>
    </row>
    <row r="72" ht="15">
      <c r="A72" s="1">
        <f ca="1">IF(temp4!$C$3&lt;&gt;"",MID(CELL("filename",temp4!A12),FIND("]",CELL("filename",temp4!A12))+1,256),"")</f>
      </c>
    </row>
    <row r="73" ht="15">
      <c r="A73" s="1">
        <f ca="1">IF(temp5!$C$3&lt;&gt;"",MID(CELL("filename",temp5!A13),FIND("]",CELL("filename",temp5!A13))+1,256),"")</f>
      </c>
    </row>
    <row r="74" ht="15">
      <c r="A74" s="1">
        <f ca="1">IF(temp6!$C$3&lt;&gt;"",MID(CELL("filename",temp6!A14),FIND("]",CELL("filename",temp6!A14))+1,256),"")</f>
      </c>
    </row>
    <row r="75" ht="15">
      <c r="A75" s="1">
        <f ca="1">IF(temp7!$C$3&lt;&gt;"",MID(CELL("filename",temp7!A15),FIND("]",CELL("filename",temp7!A15))+1,256),"")</f>
      </c>
    </row>
    <row r="76" ht="15">
      <c r="A76" s="1">
        <f ca="1">IF(temp8!$C$3&lt;&gt;"",MID(CELL("filename",temp8!A16),FIND("]",CELL("filename",temp8!A16))+1,256),"")</f>
      </c>
    </row>
    <row r="77" ht="15">
      <c r="A77" s="1">
        <f ca="1">IF(temp9!$C$3&lt;&gt;"",MID(CELL("filename",temp9!A17),FIND("]",CELL("filename",temp9!A17))+1,256),"")</f>
      </c>
    </row>
    <row r="78" ht="15">
      <c r="A78" s="1">
        <f ca="1">IF(temp10!$C$3&lt;&gt;"",MID(CELL("filename",temp10!A18),FIND("]",CELL("filename",temp10!A18))+1,256),"")</f>
      </c>
    </row>
    <row r="79" ht="15">
      <c r="A79" s="1">
        <f ca="1">IF(temp11!$C$3&lt;&gt;"",MID(CELL("filename",temp11!A19),FIND("]",CELL("filename",temp11!A19))+1,256),"")</f>
      </c>
    </row>
    <row r="80" ht="15">
      <c r="A80" s="1">
        <f ca="1">IF(temp12!$C$3&lt;&gt;"",MID(CELL("filename",temp12!A20),FIND("]",CELL("filename",temp12!A20))+1,256),"")</f>
      </c>
    </row>
    <row r="81" ht="15">
      <c r="A81" s="1">
        <f ca="1">IF(temp13!$C$3&lt;&gt;"",MID(CELL("filename",temp13!A21),FIND("]",CELL("filename",temp13!A21))+1,256),"")</f>
      </c>
    </row>
    <row r="82" ht="15">
      <c r="A82" s="1">
        <f ca="1">IF(temp14!$C$3&lt;&gt;"",MID(CELL("filename",temp14!A22),FIND("]",CELL("filename",temp14!A22))+1,256),"")</f>
      </c>
    </row>
    <row r="83" ht="15">
      <c r="A83" s="1">
        <f ca="1">IF(temp15!$C$3&lt;&gt;"",MID(CELL("filename",temp15!A23),FIND("]",CELL("filename",temp15!A23))+1,256),"")</f>
      </c>
    </row>
    <row r="84" ht="15">
      <c r="A84" s="1">
        <f ca="1">IF(temp16!$C$3&lt;&gt;"",MID(CELL("filename",temp16!A24),FIND("]",CELL("filename",temp16!A24))+1,256),"")</f>
      </c>
    </row>
    <row r="85" ht="15">
      <c r="A85" s="1">
        <f ca="1">IF(temp17!$C$3&lt;&gt;"",MID(CELL("filename",temp17!A25),FIND("]",CELL("filename",temp17!A25))+1,256),"")</f>
      </c>
    </row>
    <row r="86" ht="15">
      <c r="A86" s="1">
        <f ca="1">IF(temp18!$C$3&lt;&gt;"",MID(CELL("filename",temp18!A26),FIND("]",CELL("filename",temp18!A26))+1,256),"")</f>
      </c>
    </row>
    <row r="87" ht="15">
      <c r="A87" s="1">
        <f ca="1">IF(temp19!$C$3&lt;&gt;"",MID(CELL("filename",temp19!A27),FIND("]",CELL("filename",temp19!A27))+1,256),"")</f>
      </c>
    </row>
    <row r="88" ht="15">
      <c r="A88" s="1">
        <f ca="1">IF(temp20!$C$3&lt;&gt;"",MID(CELL("filename",temp20!A28),FIND("]",CELL("filename",temp20!A28))+1,256),"")</f>
      </c>
    </row>
  </sheetData>
  <sheetProtection/>
  <mergeCells count="22">
    <mergeCell ref="A29:B29"/>
    <mergeCell ref="A28:F28"/>
    <mergeCell ref="C11:O11"/>
    <mergeCell ref="K8:K9"/>
    <mergeCell ref="L8:L9"/>
    <mergeCell ref="I8:I9"/>
    <mergeCell ref="J8:J9"/>
    <mergeCell ref="C8:C9"/>
    <mergeCell ref="D8:D9"/>
    <mergeCell ref="A1:O1"/>
    <mergeCell ref="A3:B3"/>
    <mergeCell ref="A4:B4"/>
    <mergeCell ref="A5:B5"/>
    <mergeCell ref="A6:B6"/>
    <mergeCell ref="G8:G9"/>
    <mergeCell ref="A8:B9"/>
    <mergeCell ref="N8:N9"/>
    <mergeCell ref="H8:H9"/>
    <mergeCell ref="E8:E9"/>
    <mergeCell ref="F8:F9"/>
    <mergeCell ref="M8:M9"/>
    <mergeCell ref="O8:O9"/>
  </mergeCells>
  <printOptions/>
  <pageMargins left="0.7" right="0.7" top="0.75" bottom="0.75" header="0.3" footer="0.3"/>
  <pageSetup fitToHeight="1" fitToWidth="1" horizontalDpi="600" verticalDpi="600" orientation="landscape" scale="71"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AE122"/>
  <sheetViews>
    <sheetView showZeros="0" zoomScalePageLayoutView="0" workbookViewId="0" topLeftCell="A1">
      <selection activeCell="A1" sqref="A1:O1"/>
    </sheetView>
  </sheetViews>
  <sheetFormatPr defaultColWidth="9.140625" defaultRowHeight="15"/>
  <cols>
    <col min="1" max="1" width="14.421875" style="1" customWidth="1"/>
    <col min="2" max="2" width="8.140625" style="1" customWidth="1"/>
    <col min="3" max="3" width="9.7109375" style="1" customWidth="1"/>
    <col min="4" max="4" width="8.140625" style="1" customWidth="1"/>
    <col min="5" max="5" width="9.7109375" style="1" customWidth="1"/>
    <col min="6" max="6" width="8.140625" style="1" customWidth="1"/>
    <col min="7" max="7" width="11.57421875" style="1" customWidth="1"/>
    <col min="8" max="8" width="8.140625" style="1" customWidth="1"/>
    <col min="9" max="9" width="11.57421875" style="1" customWidth="1"/>
    <col min="10" max="10" width="8.140625" style="1" customWidth="1"/>
    <col min="11" max="11" width="9.140625" style="1" customWidth="1"/>
    <col min="12" max="12" width="8.140625" style="1" customWidth="1"/>
    <col min="13" max="14" width="9.28125" style="1" customWidth="1"/>
    <col min="15" max="15" width="10.7109375" style="1" bestFit="1" customWidth="1"/>
    <col min="16" max="16" width="9.28125" style="1" customWidth="1"/>
    <col min="17" max="17" width="8.8515625" style="1" customWidth="1"/>
    <col min="18" max="18" width="11.7109375" style="1" bestFit="1" customWidth="1"/>
    <col min="19" max="30" width="10.28125" style="1" customWidth="1"/>
    <col min="31" max="31" width="11.28125" style="1" customWidth="1"/>
    <col min="32" max="16384" width="8.8515625" style="1" customWidth="1"/>
  </cols>
  <sheetData>
    <row r="1" spans="1:31" ht="26.25" customHeight="1">
      <c r="A1" s="181" t="s">
        <v>0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R1" s="220" t="s">
        <v>1</v>
      </c>
      <c r="S1" s="220"/>
      <c r="T1" s="220"/>
      <c r="U1" s="220"/>
      <c r="V1" s="220"/>
      <c r="W1" s="220"/>
      <c r="X1" s="220"/>
      <c r="Y1" s="220"/>
      <c r="Z1" s="220"/>
      <c r="AA1" s="220"/>
      <c r="AB1" s="220"/>
      <c r="AC1" s="220"/>
      <c r="AD1" s="220"/>
      <c r="AE1" s="220"/>
    </row>
    <row r="2" spans="1:31" s="129" customFormat="1" ht="15.75" customHeight="1">
      <c r="A2" s="198" t="s">
        <v>2</v>
      </c>
      <c r="B2" s="198"/>
      <c r="C2" s="124"/>
      <c r="D2" s="125"/>
      <c r="E2" s="125"/>
      <c r="F2" s="126"/>
      <c r="G2" s="126"/>
      <c r="H2" s="127"/>
      <c r="I2" s="128"/>
      <c r="J2" s="129" t="s">
        <v>3</v>
      </c>
      <c r="L2" s="124"/>
      <c r="M2" s="125"/>
      <c r="N2" s="125"/>
      <c r="R2" s="198" t="s">
        <v>2</v>
      </c>
      <c r="S2" s="198"/>
      <c r="T2" s="124">
        <f>C2</f>
        <v>0</v>
      </c>
      <c r="U2" s="125"/>
      <c r="V2" s="125"/>
      <c r="W2" s="126"/>
      <c r="X2" s="126"/>
      <c r="Y2" s="127"/>
      <c r="Z2" s="128"/>
      <c r="AA2" s="129" t="s">
        <v>3</v>
      </c>
      <c r="AC2" s="124">
        <f>L2</f>
        <v>0</v>
      </c>
      <c r="AD2" s="125"/>
      <c r="AE2" s="125"/>
    </row>
    <row r="3" spans="1:31" s="129" customFormat="1" ht="15.75" customHeight="1">
      <c r="A3" s="198" t="s">
        <v>4</v>
      </c>
      <c r="B3" s="198"/>
      <c r="C3" s="130"/>
      <c r="D3" s="131"/>
      <c r="E3" s="131"/>
      <c r="F3" s="126"/>
      <c r="G3" s="126"/>
      <c r="H3" s="127"/>
      <c r="I3" s="128"/>
      <c r="J3" s="129" t="s">
        <v>5</v>
      </c>
      <c r="L3" s="130"/>
      <c r="M3" s="131"/>
      <c r="N3" s="131"/>
      <c r="R3" s="198" t="s">
        <v>4</v>
      </c>
      <c r="S3" s="198"/>
      <c r="T3" s="124">
        <f>C3</f>
        <v>0</v>
      </c>
      <c r="U3" s="131"/>
      <c r="V3" s="131"/>
      <c r="W3" s="126"/>
      <c r="X3" s="126"/>
      <c r="Y3" s="127"/>
      <c r="Z3" s="128"/>
      <c r="AA3" s="129" t="s">
        <v>5</v>
      </c>
      <c r="AC3" s="124">
        <f>L3</f>
        <v>0</v>
      </c>
      <c r="AD3" s="131"/>
      <c r="AE3" s="131"/>
    </row>
    <row r="4" spans="1:31" s="129" customFormat="1" ht="15.75" customHeight="1">
      <c r="A4" s="198" t="s">
        <v>6</v>
      </c>
      <c r="B4" s="198"/>
      <c r="C4" s="130"/>
      <c r="D4" s="131"/>
      <c r="E4" s="131"/>
      <c r="F4" s="126"/>
      <c r="G4" s="126"/>
      <c r="H4" s="132"/>
      <c r="I4" s="128"/>
      <c r="J4" s="129" t="s">
        <v>7</v>
      </c>
      <c r="L4" s="133"/>
      <c r="M4" s="131"/>
      <c r="N4" s="131"/>
      <c r="P4" s="126"/>
      <c r="Q4" s="126"/>
      <c r="R4" s="198" t="s">
        <v>6</v>
      </c>
      <c r="S4" s="198"/>
      <c r="T4" s="124">
        <f>C4</f>
        <v>0</v>
      </c>
      <c r="U4" s="131"/>
      <c r="V4" s="131"/>
      <c r="W4" s="126"/>
      <c r="X4" s="126"/>
      <c r="Y4" s="132"/>
      <c r="Z4" s="128"/>
      <c r="AA4" s="129" t="s">
        <v>7</v>
      </c>
      <c r="AC4" s="124">
        <f>L4</f>
        <v>0</v>
      </c>
      <c r="AD4" s="131"/>
      <c r="AE4" s="131"/>
    </row>
    <row r="5" spans="1:31" s="129" customFormat="1" ht="15.75" customHeight="1">
      <c r="A5" s="198" t="s">
        <v>8</v>
      </c>
      <c r="B5" s="198"/>
      <c r="C5" s="130"/>
      <c r="D5" s="131"/>
      <c r="E5" s="131"/>
      <c r="F5" s="126"/>
      <c r="G5" s="126"/>
      <c r="H5" s="127"/>
      <c r="I5" s="128"/>
      <c r="J5" s="129" t="s">
        <v>9</v>
      </c>
      <c r="L5" s="130"/>
      <c r="M5" s="131"/>
      <c r="N5" s="131"/>
      <c r="P5" s="126"/>
      <c r="Q5" s="136"/>
      <c r="R5" s="198" t="s">
        <v>8</v>
      </c>
      <c r="S5" s="198"/>
      <c r="T5" s="124">
        <f>C5</f>
        <v>0</v>
      </c>
      <c r="U5" s="131"/>
      <c r="V5" s="131"/>
      <c r="W5" s="126"/>
      <c r="X5" s="126"/>
      <c r="Y5" s="127"/>
      <c r="Z5" s="128"/>
      <c r="AA5" s="129" t="s">
        <v>9</v>
      </c>
      <c r="AC5" s="124">
        <f>L5</f>
        <v>0</v>
      </c>
      <c r="AD5" s="131"/>
      <c r="AE5" s="131"/>
    </row>
    <row r="6" spans="18:31" ht="15" thickBot="1">
      <c r="R6" s="2"/>
      <c r="S6" s="2"/>
      <c r="T6" s="40"/>
      <c r="U6" s="41"/>
      <c r="V6" s="41"/>
      <c r="W6" s="3"/>
      <c r="X6" s="3"/>
      <c r="Y6" s="4"/>
      <c r="Z6" s="5"/>
      <c r="AA6" s="6"/>
      <c r="AB6" s="6"/>
      <c r="AC6" s="40"/>
      <c r="AD6" s="41"/>
      <c r="AE6" s="41"/>
    </row>
    <row r="7" spans="1:31" ht="15.75" thickTop="1">
      <c r="A7" s="218" t="s">
        <v>10</v>
      </c>
      <c r="B7" s="218"/>
      <c r="C7" s="218"/>
      <c r="D7" s="218"/>
      <c r="E7" s="218"/>
      <c r="F7" s="218"/>
      <c r="G7" s="218"/>
      <c r="H7" s="8"/>
      <c r="I7" s="219" t="s">
        <v>11</v>
      </c>
      <c r="J7" s="219"/>
      <c r="K7" s="219"/>
      <c r="L7" s="219"/>
      <c r="M7" s="219"/>
      <c r="N7" s="219"/>
      <c r="O7" s="219"/>
      <c r="R7" s="42"/>
      <c r="S7" s="44"/>
      <c r="T7" s="44"/>
      <c r="U7" s="44"/>
      <c r="V7" s="44"/>
      <c r="W7" s="44"/>
      <c r="X7" s="44"/>
      <c r="Y7" s="45" t="s">
        <v>38</v>
      </c>
      <c r="Z7" s="44"/>
      <c r="AA7" s="44"/>
      <c r="AB7" s="46"/>
      <c r="AC7" s="46"/>
      <c r="AD7" s="44"/>
      <c r="AE7" s="47"/>
    </row>
    <row r="8" spans="1:31" ht="15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R8" s="48" t="s">
        <v>13</v>
      </c>
      <c r="S8" s="217"/>
      <c r="T8" s="221"/>
      <c r="U8" s="221"/>
      <c r="V8" s="221"/>
      <c r="W8" s="221"/>
      <c r="X8" s="221"/>
      <c r="Y8" s="221"/>
      <c r="Z8" s="221"/>
      <c r="AA8" s="221"/>
      <c r="AB8" s="221"/>
      <c r="AC8" s="221"/>
      <c r="AD8" s="221"/>
      <c r="AE8" s="205" t="s">
        <v>37</v>
      </c>
    </row>
    <row r="9" spans="1:31" ht="15.75" thickBot="1">
      <c r="A9" s="8"/>
      <c r="B9" s="8"/>
      <c r="C9" s="8"/>
      <c r="D9" s="8"/>
      <c r="E9" s="8"/>
      <c r="F9" s="8"/>
      <c r="G9" s="9" t="s">
        <v>14</v>
      </c>
      <c r="H9" s="8"/>
      <c r="I9" s="8"/>
      <c r="J9" s="8"/>
      <c r="K9" s="8"/>
      <c r="L9" s="8"/>
      <c r="M9" s="8"/>
      <c r="N9" s="8"/>
      <c r="O9" s="8"/>
      <c r="R9" s="49" t="s">
        <v>15</v>
      </c>
      <c r="S9" s="204"/>
      <c r="T9" s="204"/>
      <c r="U9" s="204"/>
      <c r="V9" s="204"/>
      <c r="W9" s="204"/>
      <c r="X9" s="204"/>
      <c r="Y9" s="204"/>
      <c r="Z9" s="204"/>
      <c r="AA9" s="204"/>
      <c r="AB9" s="204"/>
      <c r="AC9" s="204"/>
      <c r="AD9" s="204"/>
      <c r="AE9" s="206"/>
    </row>
    <row r="10" spans="1:31" ht="15.75" thickTop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R10" s="10" t="s">
        <v>31</v>
      </c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50">
        <f aca="true" t="shared" si="0" ref="AE10:AE25">SUM(S10:AD10)</f>
        <v>0</v>
      </c>
    </row>
    <row r="11" spans="1:31" ht="15">
      <c r="A11" s="8"/>
      <c r="B11" s="8"/>
      <c r="C11" s="13" t="s">
        <v>17</v>
      </c>
      <c r="D11" s="8"/>
      <c r="E11" s="207" t="s">
        <v>18</v>
      </c>
      <c r="F11" s="207"/>
      <c r="G11" s="207"/>
      <c r="H11" s="8"/>
      <c r="I11" s="8"/>
      <c r="J11" s="8"/>
      <c r="K11" s="13" t="s">
        <v>19</v>
      </c>
      <c r="L11" s="8"/>
      <c r="M11" s="13" t="s">
        <v>20</v>
      </c>
      <c r="N11" s="8"/>
      <c r="O11" s="13" t="s">
        <v>21</v>
      </c>
      <c r="R11" s="10" t="s">
        <v>32</v>
      </c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2">
        <f t="shared" si="0"/>
        <v>0</v>
      </c>
    </row>
    <row r="12" spans="1:31" ht="15.75" thickBot="1">
      <c r="A12" s="14" t="s">
        <v>23</v>
      </c>
      <c r="B12" s="8"/>
      <c r="C12" s="14" t="s">
        <v>24</v>
      </c>
      <c r="D12" s="8"/>
      <c r="E12" s="14" t="s">
        <v>25</v>
      </c>
      <c r="F12" s="8"/>
      <c r="G12" s="14" t="s">
        <v>26</v>
      </c>
      <c r="H12" s="8"/>
      <c r="I12" s="14" t="s">
        <v>27</v>
      </c>
      <c r="J12" s="8"/>
      <c r="K12" s="14" t="s">
        <v>28</v>
      </c>
      <c r="L12" s="8"/>
      <c r="M12" s="14" t="s">
        <v>21</v>
      </c>
      <c r="N12" s="8"/>
      <c r="O12" s="14" t="s">
        <v>29</v>
      </c>
      <c r="R12" s="10" t="s">
        <v>33</v>
      </c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2">
        <f t="shared" si="0"/>
        <v>0</v>
      </c>
    </row>
    <row r="13" spans="1:31" ht="1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R13" s="10" t="s">
        <v>34</v>
      </c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2">
        <f t="shared" si="0"/>
        <v>0</v>
      </c>
    </row>
    <row r="14" spans="1:31" ht="15">
      <c r="A14" s="15"/>
      <c r="B14" s="8"/>
      <c r="C14" s="15"/>
      <c r="D14" s="8"/>
      <c r="E14" s="15"/>
      <c r="F14" s="8"/>
      <c r="G14" s="15"/>
      <c r="H14" s="8"/>
      <c r="I14" s="15"/>
      <c r="J14" s="8"/>
      <c r="K14" s="15">
        <f>IF(I14&gt;0,(IF(A14="","",ROUND(+I14/E14,0))),(IF(A14="","",0)))</f>
      </c>
      <c r="L14" s="8"/>
      <c r="M14" s="16">
        <f>IF($I$27=0,0,IF(A14="","",I14/$I$27*100))</f>
        <v>0</v>
      </c>
      <c r="N14" s="8"/>
      <c r="O14" s="15">
        <f>IF(A14="","",ROUND(+I14/$L$5,0))</f>
      </c>
      <c r="R14" s="10" t="s">
        <v>35</v>
      </c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2">
        <f t="shared" si="0"/>
        <v>0</v>
      </c>
    </row>
    <row r="15" spans="1:31" ht="15">
      <c r="A15" s="15"/>
      <c r="B15" s="8"/>
      <c r="C15" s="15"/>
      <c r="D15" s="8"/>
      <c r="E15" s="15"/>
      <c r="F15" s="8"/>
      <c r="G15" s="15"/>
      <c r="H15" s="8"/>
      <c r="I15" s="15"/>
      <c r="J15" s="8"/>
      <c r="K15" s="15">
        <f aca="true" t="shared" si="1" ref="K15:K25">IF(I15&gt;0,(IF(A15="","",ROUND(+I15/E15,0))),(IF(A15="","",0)))</f>
      </c>
      <c r="L15" s="8"/>
      <c r="M15" s="16">
        <f aca="true" t="shared" si="2" ref="M15:M25">IF($I$27=0,0,IF(A15="","",I15/$I$27*100))</f>
        <v>0</v>
      </c>
      <c r="N15" s="8"/>
      <c r="O15" s="15">
        <f aca="true" t="shared" si="3" ref="O15:O25">IF(A15="","",ROUND(+I15/$L$5,0))</f>
      </c>
      <c r="R15" s="10" t="s">
        <v>39</v>
      </c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2">
        <f t="shared" si="0"/>
        <v>0</v>
      </c>
    </row>
    <row r="16" spans="1:31" ht="15">
      <c r="A16" s="15"/>
      <c r="B16" s="8"/>
      <c r="C16" s="15"/>
      <c r="D16" s="8"/>
      <c r="E16" s="15"/>
      <c r="F16" s="8"/>
      <c r="G16" s="15"/>
      <c r="H16" s="8"/>
      <c r="I16" s="15"/>
      <c r="J16" s="8"/>
      <c r="K16" s="15">
        <f t="shared" si="1"/>
      </c>
      <c r="L16" s="8"/>
      <c r="M16" s="16">
        <f t="shared" si="2"/>
        <v>0</v>
      </c>
      <c r="N16" s="8"/>
      <c r="O16" s="15">
        <f t="shared" si="3"/>
      </c>
      <c r="R16" s="10" t="s">
        <v>41</v>
      </c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2">
        <f t="shared" si="0"/>
        <v>0</v>
      </c>
    </row>
    <row r="17" spans="1:31" ht="15">
      <c r="A17" s="17"/>
      <c r="C17" s="17"/>
      <c r="E17" s="18"/>
      <c r="G17" s="18"/>
      <c r="I17" s="18"/>
      <c r="K17" s="15">
        <f t="shared" si="1"/>
      </c>
      <c r="M17" s="16">
        <f t="shared" si="2"/>
        <v>0</v>
      </c>
      <c r="O17" s="15">
        <f t="shared" si="3"/>
      </c>
      <c r="R17" s="10" t="s">
        <v>42</v>
      </c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2">
        <f t="shared" si="0"/>
        <v>0</v>
      </c>
    </row>
    <row r="18" spans="1:31" ht="15">
      <c r="A18" s="15"/>
      <c r="B18" s="8"/>
      <c r="C18" s="15"/>
      <c r="D18" s="8"/>
      <c r="E18" s="15"/>
      <c r="F18" s="8"/>
      <c r="G18" s="15"/>
      <c r="H18" s="8"/>
      <c r="I18" s="15"/>
      <c r="J18" s="8"/>
      <c r="K18" s="15">
        <f t="shared" si="1"/>
      </c>
      <c r="L18" s="8"/>
      <c r="M18" s="16">
        <f t="shared" si="2"/>
        <v>0</v>
      </c>
      <c r="N18" s="8"/>
      <c r="O18" s="15">
        <f>IF(A18="","",ROUND(+I18/$L$5,0))</f>
      </c>
      <c r="R18" s="10" t="s">
        <v>44</v>
      </c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2">
        <f t="shared" si="0"/>
        <v>0</v>
      </c>
    </row>
    <row r="19" spans="1:31" ht="15">
      <c r="A19" s="15"/>
      <c r="B19" s="8"/>
      <c r="C19" s="15"/>
      <c r="D19" s="8"/>
      <c r="E19" s="15"/>
      <c r="F19" s="8"/>
      <c r="G19" s="15"/>
      <c r="H19" s="8"/>
      <c r="I19" s="15"/>
      <c r="J19" s="8"/>
      <c r="K19" s="15">
        <f t="shared" si="1"/>
      </c>
      <c r="L19" s="8"/>
      <c r="M19" s="16">
        <f t="shared" si="2"/>
        <v>0</v>
      </c>
      <c r="N19" s="8"/>
      <c r="O19" s="15">
        <f>IF(A19="","",ROUND(+I19/$L$5,0))</f>
      </c>
      <c r="R19" s="10" t="s">
        <v>45</v>
      </c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2">
        <f t="shared" si="0"/>
        <v>0</v>
      </c>
    </row>
    <row r="20" spans="1:31" ht="15">
      <c r="A20" s="15"/>
      <c r="B20" s="8"/>
      <c r="C20" s="15"/>
      <c r="D20" s="8"/>
      <c r="E20" s="15"/>
      <c r="F20" s="8"/>
      <c r="G20" s="15"/>
      <c r="H20" s="8"/>
      <c r="I20" s="15"/>
      <c r="J20" s="8"/>
      <c r="K20" s="15">
        <f t="shared" si="1"/>
      </c>
      <c r="L20" s="8"/>
      <c r="M20" s="16">
        <f t="shared" si="2"/>
        <v>0</v>
      </c>
      <c r="N20" s="8"/>
      <c r="O20" s="15">
        <f t="shared" si="3"/>
      </c>
      <c r="R20" s="10" t="s">
        <v>47</v>
      </c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2">
        <f t="shared" si="0"/>
        <v>0</v>
      </c>
    </row>
    <row r="21" spans="1:31" ht="15">
      <c r="A21" s="15"/>
      <c r="B21" s="8"/>
      <c r="C21" s="15"/>
      <c r="D21" s="8"/>
      <c r="E21" s="15"/>
      <c r="F21" s="8"/>
      <c r="G21" s="15"/>
      <c r="H21" s="8"/>
      <c r="I21" s="15"/>
      <c r="J21" s="8"/>
      <c r="K21" s="15">
        <f t="shared" si="1"/>
      </c>
      <c r="L21" s="8"/>
      <c r="M21" s="16">
        <f t="shared" si="2"/>
        <v>0</v>
      </c>
      <c r="N21" s="8"/>
      <c r="O21" s="15">
        <f t="shared" si="3"/>
      </c>
      <c r="R21" s="10" t="s">
        <v>53</v>
      </c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2">
        <f t="shared" si="0"/>
        <v>0</v>
      </c>
    </row>
    <row r="22" spans="1:31" ht="15">
      <c r="A22" s="15"/>
      <c r="B22" s="8"/>
      <c r="C22" s="15"/>
      <c r="D22" s="8"/>
      <c r="E22" s="15"/>
      <c r="F22" s="8"/>
      <c r="G22" s="15"/>
      <c r="H22" s="8"/>
      <c r="I22" s="15"/>
      <c r="J22" s="8"/>
      <c r="K22" s="15">
        <f t="shared" si="1"/>
      </c>
      <c r="L22" s="8"/>
      <c r="M22" s="16">
        <f t="shared" si="2"/>
        <v>0</v>
      </c>
      <c r="N22" s="8"/>
      <c r="O22" s="15">
        <f t="shared" si="3"/>
      </c>
      <c r="R22" s="10" t="s">
        <v>54</v>
      </c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2">
        <f t="shared" si="0"/>
        <v>0</v>
      </c>
    </row>
    <row r="23" spans="1:31" ht="15">
      <c r="A23" s="15"/>
      <c r="B23" s="8"/>
      <c r="C23" s="15"/>
      <c r="D23" s="8"/>
      <c r="E23" s="15"/>
      <c r="F23" s="8"/>
      <c r="G23" s="15"/>
      <c r="H23" s="8"/>
      <c r="I23" s="15"/>
      <c r="J23" s="8"/>
      <c r="K23" s="15">
        <f t="shared" si="1"/>
      </c>
      <c r="L23" s="8"/>
      <c r="M23" s="16">
        <f t="shared" si="2"/>
        <v>0</v>
      </c>
      <c r="N23" s="8"/>
      <c r="O23" s="15">
        <f t="shared" si="3"/>
      </c>
      <c r="R23" s="10" t="s">
        <v>55</v>
      </c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2">
        <f t="shared" si="0"/>
        <v>0</v>
      </c>
    </row>
    <row r="24" spans="1:31" ht="15">
      <c r="A24" s="15"/>
      <c r="B24" s="8"/>
      <c r="C24" s="15"/>
      <c r="D24" s="8"/>
      <c r="E24" s="15"/>
      <c r="F24" s="8"/>
      <c r="G24" s="15"/>
      <c r="H24" s="8"/>
      <c r="I24" s="15"/>
      <c r="J24" s="8"/>
      <c r="K24" s="15">
        <f t="shared" si="1"/>
      </c>
      <c r="L24" s="8"/>
      <c r="M24" s="16">
        <f t="shared" si="2"/>
        <v>0</v>
      </c>
      <c r="N24" s="8"/>
      <c r="O24" s="15">
        <f t="shared" si="3"/>
      </c>
      <c r="R24" s="10" t="s">
        <v>56</v>
      </c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2">
        <f t="shared" si="0"/>
        <v>0</v>
      </c>
    </row>
    <row r="25" spans="1:31" ht="15.75" thickBot="1">
      <c r="A25" s="15"/>
      <c r="B25" s="8"/>
      <c r="C25" s="15"/>
      <c r="D25" s="8"/>
      <c r="E25" s="15"/>
      <c r="F25" s="8"/>
      <c r="G25" s="15"/>
      <c r="H25" s="8"/>
      <c r="I25" s="15"/>
      <c r="J25" s="8"/>
      <c r="K25" s="15">
        <f t="shared" si="1"/>
      </c>
      <c r="L25" s="8"/>
      <c r="M25" s="16">
        <f t="shared" si="2"/>
        <v>0</v>
      </c>
      <c r="N25" s="8"/>
      <c r="O25" s="15">
        <f t="shared" si="3"/>
      </c>
      <c r="R25" s="10" t="s">
        <v>57</v>
      </c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2">
        <f t="shared" si="0"/>
        <v>0</v>
      </c>
    </row>
    <row r="26" spans="1:31" ht="16.5" thickBot="1" thickTop="1">
      <c r="A26" s="8"/>
      <c r="B26" s="8"/>
      <c r="C26" s="8"/>
      <c r="D26" s="8"/>
      <c r="E26" s="8"/>
      <c r="F26" s="8"/>
      <c r="G26" s="8"/>
      <c r="H26" s="8"/>
      <c r="I26" s="8"/>
      <c r="J26" s="8"/>
      <c r="K26" s="26"/>
      <c r="L26" s="8"/>
      <c r="M26" s="8"/>
      <c r="N26" s="8"/>
      <c r="O26" s="8"/>
      <c r="R26" s="29" t="s">
        <v>37</v>
      </c>
      <c r="S26" s="51">
        <f aca="true" t="shared" si="4" ref="S26:AE26">SUM(S10:S25)</f>
        <v>0</v>
      </c>
      <c r="T26" s="30">
        <f t="shared" si="4"/>
        <v>0</v>
      </c>
      <c r="U26" s="30">
        <f t="shared" si="4"/>
        <v>0</v>
      </c>
      <c r="V26" s="30">
        <f t="shared" si="4"/>
        <v>0</v>
      </c>
      <c r="W26" s="30">
        <f t="shared" si="4"/>
        <v>0</v>
      </c>
      <c r="X26" s="30">
        <f t="shared" si="4"/>
        <v>0</v>
      </c>
      <c r="Y26" s="30">
        <f t="shared" si="4"/>
        <v>0</v>
      </c>
      <c r="Z26" s="30">
        <f t="shared" si="4"/>
        <v>0</v>
      </c>
      <c r="AA26" s="30">
        <f t="shared" si="4"/>
        <v>0</v>
      </c>
      <c r="AB26" s="30">
        <f t="shared" si="4"/>
        <v>0</v>
      </c>
      <c r="AC26" s="30">
        <f t="shared" si="4"/>
        <v>0</v>
      </c>
      <c r="AD26" s="31">
        <f t="shared" si="4"/>
        <v>0</v>
      </c>
      <c r="AE26" s="52">
        <f t="shared" si="4"/>
        <v>0</v>
      </c>
    </row>
    <row r="27" spans="1:31" ht="15.75" thickTop="1">
      <c r="A27" s="66" t="s">
        <v>40</v>
      </c>
      <c r="B27" s="8"/>
      <c r="C27" s="8"/>
      <c r="D27" s="8"/>
      <c r="E27" s="15">
        <f>SUM(E14:E25)</f>
        <v>0</v>
      </c>
      <c r="F27" s="8"/>
      <c r="G27" s="15">
        <f>SUM(G14:G25)</f>
        <v>0</v>
      </c>
      <c r="H27" s="8"/>
      <c r="I27" s="15">
        <f>SUM(I14:I26)</f>
        <v>0</v>
      </c>
      <c r="J27" s="8"/>
      <c r="K27" s="15">
        <f>IF(I27=0,0,ROUND(+I27/E27,0))</f>
        <v>0</v>
      </c>
      <c r="L27" s="8"/>
      <c r="M27" s="15">
        <f>SUM(M14:M25)</f>
        <v>0</v>
      </c>
      <c r="N27" s="8"/>
      <c r="O27" s="15">
        <f>SUM(O14:O25)</f>
        <v>0</v>
      </c>
      <c r="R27" s="21"/>
      <c r="S27" s="22"/>
      <c r="T27" s="22"/>
      <c r="U27" s="22"/>
      <c r="V27" s="22"/>
      <c r="W27" s="22"/>
      <c r="X27" s="22"/>
      <c r="Y27" s="23" t="s">
        <v>59</v>
      </c>
      <c r="Z27" s="22"/>
      <c r="AA27" s="22"/>
      <c r="AB27" s="24"/>
      <c r="AC27" s="24"/>
      <c r="AD27" s="22"/>
      <c r="AE27" s="25"/>
    </row>
    <row r="28" spans="1:31" ht="1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R28" s="10" t="s">
        <v>31</v>
      </c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2">
        <f aca="true" t="shared" si="5" ref="AE28:AE43">SUM(S28:AD28)</f>
        <v>0</v>
      </c>
    </row>
    <row r="29" spans="1:31" ht="15">
      <c r="A29" s="8"/>
      <c r="B29" s="8"/>
      <c r="C29" s="8"/>
      <c r="D29" s="8"/>
      <c r="E29" s="8"/>
      <c r="F29" s="8"/>
      <c r="G29" s="9" t="s">
        <v>43</v>
      </c>
      <c r="H29" s="9"/>
      <c r="I29" s="9"/>
      <c r="J29" s="8"/>
      <c r="K29" s="8"/>
      <c r="L29" s="8"/>
      <c r="M29" s="8"/>
      <c r="N29" s="8"/>
      <c r="O29" s="8"/>
      <c r="R29" s="10" t="s">
        <v>32</v>
      </c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2">
        <f t="shared" si="5"/>
        <v>0</v>
      </c>
    </row>
    <row r="30" spans="1:31" ht="15">
      <c r="A30" s="8"/>
      <c r="B30" s="8"/>
      <c r="C30" s="8"/>
      <c r="D30" s="8"/>
      <c r="E30" s="8"/>
      <c r="F30" s="8"/>
      <c r="G30" s="9"/>
      <c r="H30" s="9"/>
      <c r="I30" s="9"/>
      <c r="J30" s="8"/>
      <c r="K30" s="8"/>
      <c r="L30" s="8"/>
      <c r="M30" s="8"/>
      <c r="N30" s="8"/>
      <c r="O30" s="8"/>
      <c r="R30" s="10" t="s">
        <v>33</v>
      </c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2">
        <f t="shared" si="5"/>
        <v>0</v>
      </c>
    </row>
    <row r="31" spans="1:31" ht="15">
      <c r="A31" s="8"/>
      <c r="B31" s="8"/>
      <c r="C31" s="207" t="s">
        <v>18</v>
      </c>
      <c r="D31" s="207"/>
      <c r="E31" s="207"/>
      <c r="F31" s="8"/>
      <c r="G31" s="8"/>
      <c r="H31" s="8"/>
      <c r="I31" s="13" t="s">
        <v>20</v>
      </c>
      <c r="J31" s="8"/>
      <c r="K31" s="208" t="s">
        <v>46</v>
      </c>
      <c r="L31" s="209"/>
      <c r="M31" s="209"/>
      <c r="N31" s="209"/>
      <c r="O31" s="209"/>
      <c r="R31" s="10" t="s">
        <v>34</v>
      </c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2">
        <f t="shared" si="5"/>
        <v>0</v>
      </c>
    </row>
    <row r="32" spans="1:31" ht="15.75" thickBot="1">
      <c r="A32" s="14" t="s">
        <v>23</v>
      </c>
      <c r="B32" s="8"/>
      <c r="C32" s="14" t="s">
        <v>25</v>
      </c>
      <c r="D32" s="8"/>
      <c r="E32" s="14" t="s">
        <v>48</v>
      </c>
      <c r="F32" s="8"/>
      <c r="G32" s="27" t="s">
        <v>49</v>
      </c>
      <c r="H32" s="8"/>
      <c r="I32" s="14" t="s">
        <v>21</v>
      </c>
      <c r="J32" s="8"/>
      <c r="K32" s="14" t="s">
        <v>50</v>
      </c>
      <c r="L32" s="8"/>
      <c r="M32" s="14" t="s">
        <v>51</v>
      </c>
      <c r="N32" s="8"/>
      <c r="O32" s="14" t="s">
        <v>52</v>
      </c>
      <c r="R32" s="10" t="s">
        <v>35</v>
      </c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2">
        <f t="shared" si="5"/>
        <v>0</v>
      </c>
    </row>
    <row r="33" spans="1:31" ht="1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R33" s="10" t="s">
        <v>39</v>
      </c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2">
        <f t="shared" si="5"/>
        <v>0</v>
      </c>
    </row>
    <row r="34" spans="1:31" ht="15">
      <c r="A34" s="15"/>
      <c r="B34" s="8"/>
      <c r="C34" s="15"/>
      <c r="D34" s="8"/>
      <c r="E34" s="15"/>
      <c r="F34" s="8"/>
      <c r="G34" s="15"/>
      <c r="H34" s="8"/>
      <c r="I34" s="16">
        <f>IF($G$47=0,0,IF(A34="","",G34/$G$47*100))</f>
        <v>0</v>
      </c>
      <c r="J34" s="8"/>
      <c r="K34" s="15">
        <f>IF(A34="","",ROUND(+G34/$L$5,0))</f>
      </c>
      <c r="L34" s="8"/>
      <c r="M34" s="16">
        <f>IF(A34="","",+G34/75/$L$5)</f>
      </c>
      <c r="N34" s="8"/>
      <c r="O34" s="16">
        <f>IF(A34="","",(+G34/75*IF((ISNUMBER(SEARCH("DEAD",A34)))=TRUE,2,2.3))/$L$5)</f>
      </c>
      <c r="Q34" s="28"/>
      <c r="R34" s="10" t="s">
        <v>41</v>
      </c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2">
        <f t="shared" si="5"/>
        <v>0</v>
      </c>
    </row>
    <row r="35" spans="1:31" ht="15">
      <c r="A35" s="15"/>
      <c r="B35" s="8"/>
      <c r="C35" s="15"/>
      <c r="D35" s="8"/>
      <c r="E35" s="15"/>
      <c r="F35" s="8"/>
      <c r="G35" s="15"/>
      <c r="H35" s="8"/>
      <c r="I35" s="16">
        <f aca="true" t="shared" si="6" ref="I35:I45">IF($G$47=0,0,IF(A35="","",G35/$G$47*100))</f>
        <v>0</v>
      </c>
      <c r="J35" s="8"/>
      <c r="K35" s="15">
        <f aca="true" t="shared" si="7" ref="K35:K45">IF(A35="","",ROUND(+G35/$L$5,0))</f>
      </c>
      <c r="L35" s="8"/>
      <c r="M35" s="16">
        <f aca="true" t="shared" si="8" ref="M35:M45">IF(A35="","",+G35/75/$L$5)</f>
      </c>
      <c r="N35" s="8"/>
      <c r="O35" s="16">
        <f aca="true" t="shared" si="9" ref="O35:O45">IF(A35="","",(+G35/75*IF((ISNUMBER(SEARCH("DEAD",A35)))=TRUE,2,2.3))/$L$5)</f>
      </c>
      <c r="R35" s="10" t="s">
        <v>42</v>
      </c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2">
        <f t="shared" si="5"/>
        <v>0</v>
      </c>
    </row>
    <row r="36" spans="1:31" ht="15">
      <c r="A36" s="15"/>
      <c r="B36" s="8"/>
      <c r="C36" s="15"/>
      <c r="D36" s="8"/>
      <c r="E36" s="15"/>
      <c r="F36" s="8"/>
      <c r="G36" s="15"/>
      <c r="H36" s="8"/>
      <c r="I36" s="16">
        <f t="shared" si="6"/>
        <v>0</v>
      </c>
      <c r="J36" s="8"/>
      <c r="K36" s="15">
        <f t="shared" si="7"/>
      </c>
      <c r="L36" s="8"/>
      <c r="M36" s="16">
        <f t="shared" si="8"/>
      </c>
      <c r="N36" s="8"/>
      <c r="O36" s="16">
        <f t="shared" si="9"/>
      </c>
      <c r="R36" s="10" t="s">
        <v>44</v>
      </c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2">
        <f t="shared" si="5"/>
        <v>0</v>
      </c>
    </row>
    <row r="37" spans="1:31" ht="15">
      <c r="A37" s="15"/>
      <c r="B37" s="8"/>
      <c r="C37" s="15"/>
      <c r="D37" s="8"/>
      <c r="E37" s="15"/>
      <c r="F37" s="8"/>
      <c r="G37" s="15"/>
      <c r="H37" s="8"/>
      <c r="I37" s="16">
        <f t="shared" si="6"/>
        <v>0</v>
      </c>
      <c r="J37" s="8"/>
      <c r="K37" s="15">
        <f t="shared" si="7"/>
      </c>
      <c r="L37" s="8"/>
      <c r="M37" s="16">
        <f t="shared" si="8"/>
      </c>
      <c r="N37" s="8"/>
      <c r="O37" s="16">
        <f t="shared" si="9"/>
      </c>
      <c r="R37" s="10" t="s">
        <v>45</v>
      </c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2">
        <f t="shared" si="5"/>
        <v>0</v>
      </c>
    </row>
    <row r="38" spans="1:31" ht="15">
      <c r="A38" s="15"/>
      <c r="B38" s="8"/>
      <c r="C38" s="15"/>
      <c r="D38" s="8"/>
      <c r="E38" s="15"/>
      <c r="F38" s="8"/>
      <c r="G38" s="15"/>
      <c r="H38" s="8"/>
      <c r="I38" s="16">
        <f t="shared" si="6"/>
        <v>0</v>
      </c>
      <c r="J38" s="8"/>
      <c r="K38" s="15">
        <f t="shared" si="7"/>
      </c>
      <c r="L38" s="8"/>
      <c r="M38" s="16">
        <f t="shared" si="8"/>
      </c>
      <c r="N38" s="8"/>
      <c r="O38" s="16">
        <f t="shared" si="9"/>
      </c>
      <c r="R38" s="10" t="s">
        <v>47</v>
      </c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2">
        <f t="shared" si="5"/>
        <v>0</v>
      </c>
    </row>
    <row r="39" spans="1:31" ht="15">
      <c r="A39" s="15"/>
      <c r="B39" s="8"/>
      <c r="C39" s="15"/>
      <c r="D39" s="8"/>
      <c r="E39" s="15"/>
      <c r="F39" s="8"/>
      <c r="G39" s="15"/>
      <c r="H39" s="8"/>
      <c r="I39" s="16">
        <f t="shared" si="6"/>
        <v>0</v>
      </c>
      <c r="J39" s="8"/>
      <c r="K39" s="15">
        <f t="shared" si="7"/>
      </c>
      <c r="L39" s="8"/>
      <c r="M39" s="16">
        <f t="shared" si="8"/>
      </c>
      <c r="N39" s="8"/>
      <c r="O39" s="16">
        <f t="shared" si="9"/>
      </c>
      <c r="R39" s="10" t="s">
        <v>53</v>
      </c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2">
        <f t="shared" si="5"/>
        <v>0</v>
      </c>
    </row>
    <row r="40" spans="1:31" ht="15">
      <c r="A40" s="15"/>
      <c r="B40" s="8"/>
      <c r="C40" s="15"/>
      <c r="D40" s="8"/>
      <c r="E40" s="15"/>
      <c r="F40" s="8"/>
      <c r="G40" s="15"/>
      <c r="H40" s="8"/>
      <c r="I40" s="16">
        <f t="shared" si="6"/>
        <v>0</v>
      </c>
      <c r="J40" s="8"/>
      <c r="K40" s="15">
        <f t="shared" si="7"/>
      </c>
      <c r="L40" s="8"/>
      <c r="M40" s="16">
        <f t="shared" si="8"/>
      </c>
      <c r="N40" s="8"/>
      <c r="O40" s="16">
        <f t="shared" si="9"/>
      </c>
      <c r="R40" s="10" t="s">
        <v>54</v>
      </c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2">
        <f t="shared" si="5"/>
        <v>0</v>
      </c>
    </row>
    <row r="41" spans="1:31" ht="15">
      <c r="A41" s="15"/>
      <c r="B41" s="8"/>
      <c r="C41" s="15"/>
      <c r="D41" s="8"/>
      <c r="E41" s="15"/>
      <c r="F41" s="8"/>
      <c r="G41" s="15"/>
      <c r="H41" s="8"/>
      <c r="I41" s="16">
        <f t="shared" si="6"/>
        <v>0</v>
      </c>
      <c r="J41" s="8"/>
      <c r="K41" s="15">
        <f t="shared" si="7"/>
      </c>
      <c r="L41" s="8"/>
      <c r="M41" s="16">
        <f t="shared" si="8"/>
      </c>
      <c r="N41" s="8"/>
      <c r="O41" s="16">
        <f t="shared" si="9"/>
      </c>
      <c r="R41" s="10" t="s">
        <v>55</v>
      </c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2">
        <f t="shared" si="5"/>
        <v>0</v>
      </c>
    </row>
    <row r="42" spans="1:31" ht="15">
      <c r="A42" s="15"/>
      <c r="B42" s="8"/>
      <c r="C42" s="15"/>
      <c r="D42" s="8"/>
      <c r="E42" s="15"/>
      <c r="F42" s="8"/>
      <c r="G42" s="15"/>
      <c r="H42" s="8"/>
      <c r="I42" s="16">
        <f t="shared" si="6"/>
        <v>0</v>
      </c>
      <c r="J42" s="8"/>
      <c r="K42" s="15">
        <f t="shared" si="7"/>
      </c>
      <c r="L42" s="8"/>
      <c r="M42" s="16">
        <f t="shared" si="8"/>
      </c>
      <c r="N42" s="8"/>
      <c r="O42" s="16">
        <f t="shared" si="9"/>
      </c>
      <c r="Q42" s="32"/>
      <c r="R42" s="10" t="s">
        <v>56</v>
      </c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2">
        <f t="shared" si="5"/>
        <v>0</v>
      </c>
    </row>
    <row r="43" spans="1:31" ht="15.75" thickBot="1">
      <c r="A43" s="15"/>
      <c r="B43" s="8"/>
      <c r="C43" s="15"/>
      <c r="D43" s="8"/>
      <c r="E43" s="15"/>
      <c r="F43" s="8"/>
      <c r="G43" s="15"/>
      <c r="H43" s="8"/>
      <c r="I43" s="16">
        <f t="shared" si="6"/>
        <v>0</v>
      </c>
      <c r="J43" s="8"/>
      <c r="K43" s="15">
        <f t="shared" si="7"/>
      </c>
      <c r="L43" s="8"/>
      <c r="M43" s="16">
        <f t="shared" si="8"/>
      </c>
      <c r="N43" s="8"/>
      <c r="O43" s="16">
        <f t="shared" si="9"/>
      </c>
      <c r="Q43" s="33"/>
      <c r="R43" s="10" t="s">
        <v>57</v>
      </c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53">
        <f t="shared" si="5"/>
        <v>0</v>
      </c>
    </row>
    <row r="44" spans="1:31" ht="16.5" thickBot="1" thickTop="1">
      <c r="A44" s="15"/>
      <c r="B44" s="8"/>
      <c r="C44" s="15"/>
      <c r="D44" s="8"/>
      <c r="E44" s="15"/>
      <c r="F44" s="8"/>
      <c r="G44" s="15"/>
      <c r="H44" s="8"/>
      <c r="I44" s="16">
        <f t="shared" si="6"/>
        <v>0</v>
      </c>
      <c r="J44" s="8"/>
      <c r="K44" s="15">
        <f t="shared" si="7"/>
      </c>
      <c r="L44" s="8"/>
      <c r="M44" s="16">
        <f t="shared" si="8"/>
      </c>
      <c r="N44" s="8"/>
      <c r="O44" s="16">
        <f t="shared" si="9"/>
      </c>
      <c r="R44" s="36" t="s">
        <v>37</v>
      </c>
      <c r="S44" s="37">
        <f aca="true" t="shared" si="10" ref="S44:AE44">SUM(S28:S43)</f>
        <v>0</v>
      </c>
      <c r="T44" s="37">
        <f t="shared" si="10"/>
        <v>0</v>
      </c>
      <c r="U44" s="37">
        <f t="shared" si="10"/>
        <v>0</v>
      </c>
      <c r="V44" s="37">
        <f t="shared" si="10"/>
        <v>0</v>
      </c>
      <c r="W44" s="37">
        <f t="shared" si="10"/>
        <v>0</v>
      </c>
      <c r="X44" s="37">
        <f t="shared" si="10"/>
        <v>0</v>
      </c>
      <c r="Y44" s="37">
        <f t="shared" si="10"/>
        <v>0</v>
      </c>
      <c r="Z44" s="37">
        <f t="shared" si="10"/>
        <v>0</v>
      </c>
      <c r="AA44" s="37">
        <f t="shared" si="10"/>
        <v>0</v>
      </c>
      <c r="AB44" s="37">
        <f t="shared" si="10"/>
        <v>0</v>
      </c>
      <c r="AC44" s="37">
        <f t="shared" si="10"/>
        <v>0</v>
      </c>
      <c r="AD44" s="38">
        <f t="shared" si="10"/>
        <v>0</v>
      </c>
      <c r="AE44" s="38">
        <f t="shared" si="10"/>
        <v>0</v>
      </c>
    </row>
    <row r="45" spans="1:31" ht="15.75" thickTop="1">
      <c r="A45" s="15"/>
      <c r="B45" s="8"/>
      <c r="C45" s="15"/>
      <c r="D45" s="8"/>
      <c r="E45" s="15"/>
      <c r="F45" s="8"/>
      <c r="G45" s="15"/>
      <c r="H45" s="8"/>
      <c r="I45" s="16">
        <f t="shared" si="6"/>
        <v>0</v>
      </c>
      <c r="J45" s="8"/>
      <c r="K45" s="15">
        <f t="shared" si="7"/>
      </c>
      <c r="L45" s="8"/>
      <c r="M45" s="16">
        <f t="shared" si="8"/>
      </c>
      <c r="N45" s="8"/>
      <c r="O45" s="16">
        <f t="shared" si="9"/>
      </c>
      <c r="R45" s="56"/>
      <c r="S45" s="57"/>
      <c r="T45" s="210"/>
      <c r="U45" s="210"/>
      <c r="V45" s="58"/>
      <c r="W45" s="58"/>
      <c r="X45" s="58"/>
      <c r="Y45" s="45" t="s">
        <v>12</v>
      </c>
      <c r="Z45" s="58"/>
      <c r="AA45" s="58"/>
      <c r="AB45" s="59"/>
      <c r="AC45" s="60"/>
      <c r="AD45" s="57"/>
      <c r="AE45" s="61"/>
    </row>
    <row r="46" spans="1:31" ht="1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34"/>
      <c r="N46" s="8"/>
      <c r="O46" s="34"/>
      <c r="R46" s="55" t="s">
        <v>13</v>
      </c>
      <c r="S46" s="222"/>
      <c r="T46" s="221"/>
      <c r="U46" s="221"/>
      <c r="V46" s="221"/>
      <c r="W46" s="221"/>
      <c r="X46" s="221"/>
      <c r="Y46" s="221"/>
      <c r="Z46" s="221"/>
      <c r="AA46" s="221"/>
      <c r="AB46" s="221"/>
      <c r="AC46" s="221"/>
      <c r="AD46" s="221"/>
      <c r="AE46" s="201" t="s">
        <v>37</v>
      </c>
    </row>
    <row r="47" spans="1:31" ht="15.75" thickBot="1">
      <c r="A47" s="66" t="s">
        <v>40</v>
      </c>
      <c r="B47" s="8"/>
      <c r="C47" s="15">
        <f>SUM(C34:C45)</f>
        <v>0</v>
      </c>
      <c r="D47" s="8"/>
      <c r="E47" s="15">
        <f>SUM(E34:E45)</f>
        <v>0</v>
      </c>
      <c r="F47" s="8"/>
      <c r="G47" s="15">
        <f>SUM(G34:G45)</f>
        <v>0</v>
      </c>
      <c r="H47" s="8"/>
      <c r="I47" s="15">
        <f>SUM(I34:I45)</f>
        <v>0</v>
      </c>
      <c r="J47" s="8"/>
      <c r="K47" s="15">
        <f>SUM(K34:K45)</f>
        <v>0</v>
      </c>
      <c r="L47" s="8"/>
      <c r="M47" s="16">
        <f>SUM(M34:M45)</f>
        <v>0</v>
      </c>
      <c r="N47" s="8"/>
      <c r="O47" s="16">
        <f>SUM(O34:O45)</f>
        <v>0</v>
      </c>
      <c r="R47" s="54" t="s">
        <v>15</v>
      </c>
      <c r="S47" s="223"/>
      <c r="T47" s="204"/>
      <c r="U47" s="204"/>
      <c r="V47" s="204"/>
      <c r="W47" s="204"/>
      <c r="X47" s="204"/>
      <c r="Y47" s="204"/>
      <c r="Z47" s="204"/>
      <c r="AA47" s="204"/>
      <c r="AB47" s="204"/>
      <c r="AC47" s="204"/>
      <c r="AD47" s="204"/>
      <c r="AE47" s="202"/>
    </row>
    <row r="48" spans="18:31" ht="15.75" thickTop="1">
      <c r="R48" s="10" t="s">
        <v>22</v>
      </c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50">
        <f>SUM(S48:AD48)</f>
        <v>0</v>
      </c>
    </row>
    <row r="49" spans="18:31" ht="15">
      <c r="R49" s="10" t="s">
        <v>30</v>
      </c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2">
        <f aca="true" t="shared" si="11" ref="AE49:AE55">SUM(S49:AD49)</f>
        <v>0</v>
      </c>
    </row>
    <row r="50" spans="1:31" ht="15">
      <c r="A50" s="64" t="s">
        <v>61</v>
      </c>
      <c r="G50" s="65"/>
      <c r="R50" s="10" t="s">
        <v>31</v>
      </c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2">
        <f t="shared" si="11"/>
        <v>0</v>
      </c>
    </row>
    <row r="51" spans="18:31" ht="15">
      <c r="R51" s="10" t="s">
        <v>32</v>
      </c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2">
        <f t="shared" si="11"/>
        <v>0</v>
      </c>
    </row>
    <row r="52" spans="18:31" ht="15">
      <c r="R52" s="10" t="s">
        <v>33</v>
      </c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2">
        <f t="shared" si="11"/>
        <v>0</v>
      </c>
    </row>
    <row r="53" spans="1:31" ht="15">
      <c r="A53" s="64" t="s">
        <v>60</v>
      </c>
      <c r="R53" s="10" t="s">
        <v>34</v>
      </c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2">
        <f t="shared" si="11"/>
        <v>0</v>
      </c>
    </row>
    <row r="54" spans="18:31" ht="15">
      <c r="R54" s="10" t="s">
        <v>35</v>
      </c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2">
        <f t="shared" si="11"/>
        <v>0</v>
      </c>
    </row>
    <row r="55" spans="18:31" ht="15.75" thickBot="1">
      <c r="R55" s="10" t="s">
        <v>36</v>
      </c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53">
        <f t="shared" si="11"/>
        <v>0</v>
      </c>
    </row>
    <row r="56" spans="18:31" s="6" customFormat="1" ht="16.5" thickBot="1" thickTop="1">
      <c r="R56" s="19" t="s">
        <v>37</v>
      </c>
      <c r="S56" s="20">
        <f aca="true" t="shared" si="12" ref="S56:AD56">SUM(S48:S55)</f>
        <v>0</v>
      </c>
      <c r="T56" s="20">
        <f t="shared" si="12"/>
        <v>0</v>
      </c>
      <c r="U56" s="20">
        <f t="shared" si="12"/>
        <v>0</v>
      </c>
      <c r="V56" s="20">
        <f t="shared" si="12"/>
        <v>0</v>
      </c>
      <c r="W56" s="20">
        <f t="shared" si="12"/>
        <v>0</v>
      </c>
      <c r="X56" s="20">
        <f t="shared" si="12"/>
        <v>0</v>
      </c>
      <c r="Y56" s="20">
        <f t="shared" si="12"/>
        <v>0</v>
      </c>
      <c r="Z56" s="20">
        <f t="shared" si="12"/>
        <v>0</v>
      </c>
      <c r="AA56" s="20">
        <f t="shared" si="12"/>
        <v>0</v>
      </c>
      <c r="AB56" s="20">
        <f t="shared" si="12"/>
        <v>0</v>
      </c>
      <c r="AC56" s="20">
        <f t="shared" si="12"/>
        <v>0</v>
      </c>
      <c r="AD56" s="20">
        <f t="shared" si="12"/>
        <v>0</v>
      </c>
      <c r="AE56" s="62">
        <f>SUM(S56:AD56)</f>
        <v>0</v>
      </c>
    </row>
    <row r="57" spans="18:31" s="6" customFormat="1" ht="15" customHeight="1" thickTop="1">
      <c r="R57" s="21"/>
      <c r="S57" s="22"/>
      <c r="T57" s="22"/>
      <c r="U57" s="22"/>
      <c r="V57" s="22"/>
      <c r="W57" s="22"/>
      <c r="X57" s="22"/>
      <c r="Y57" s="23" t="s">
        <v>58</v>
      </c>
      <c r="Z57" s="22"/>
      <c r="AA57" s="22"/>
      <c r="AB57" s="24"/>
      <c r="AC57" s="24"/>
      <c r="AD57" s="22"/>
      <c r="AE57" s="43"/>
    </row>
    <row r="58" spans="18:31" s="6" customFormat="1" ht="15" customHeight="1">
      <c r="R58" s="10" t="s">
        <v>22</v>
      </c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2">
        <f>SUM(S58:AD58)</f>
        <v>0</v>
      </c>
    </row>
    <row r="59" spans="16:31" s="6" customFormat="1" ht="15" customHeight="1">
      <c r="P59" s="3"/>
      <c r="Q59" s="3"/>
      <c r="R59" s="10" t="s">
        <v>30</v>
      </c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2">
        <f aca="true" t="shared" si="13" ref="AE59:AE66">SUM(S59:AD59)</f>
        <v>0</v>
      </c>
    </row>
    <row r="60" spans="16:31" s="6" customFormat="1" ht="15" customHeight="1">
      <c r="P60" s="3"/>
      <c r="Q60" s="7"/>
      <c r="R60" s="10" t="s">
        <v>31</v>
      </c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2">
        <f t="shared" si="13"/>
        <v>0</v>
      </c>
    </row>
    <row r="61" spans="18:31" s="6" customFormat="1" ht="15" customHeight="1">
      <c r="R61" s="10" t="s">
        <v>32</v>
      </c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2">
        <f t="shared" si="13"/>
        <v>0</v>
      </c>
    </row>
    <row r="62" spans="18:31" s="6" customFormat="1" ht="15" customHeight="1">
      <c r="R62" s="10" t="s">
        <v>33</v>
      </c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2">
        <f t="shared" si="13"/>
        <v>0</v>
      </c>
    </row>
    <row r="63" spans="18:31" s="6" customFormat="1" ht="15" customHeight="1">
      <c r="R63" s="10" t="s">
        <v>34</v>
      </c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2">
        <f t="shared" si="13"/>
        <v>0</v>
      </c>
    </row>
    <row r="64" spans="18:31" s="6" customFormat="1" ht="15" customHeight="1">
      <c r="R64" s="10" t="s">
        <v>35</v>
      </c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2">
        <f t="shared" si="13"/>
        <v>0</v>
      </c>
    </row>
    <row r="65" spans="18:31" s="6" customFormat="1" ht="15" customHeight="1" thickBot="1">
      <c r="R65" s="10" t="s">
        <v>36</v>
      </c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53">
        <f t="shared" si="13"/>
        <v>0</v>
      </c>
    </row>
    <row r="66" spans="18:31" s="6" customFormat="1" ht="15" customHeight="1" thickBot="1" thickTop="1">
      <c r="R66" s="19" t="s">
        <v>37</v>
      </c>
      <c r="S66" s="20">
        <f aca="true" t="shared" si="14" ref="S66:AD66">SUM(S58:S65)</f>
        <v>0</v>
      </c>
      <c r="T66" s="20">
        <f t="shared" si="14"/>
        <v>0</v>
      </c>
      <c r="U66" s="20">
        <f t="shared" si="14"/>
        <v>0</v>
      </c>
      <c r="V66" s="20">
        <f t="shared" si="14"/>
        <v>0</v>
      </c>
      <c r="W66" s="20">
        <f t="shared" si="14"/>
        <v>0</v>
      </c>
      <c r="X66" s="20">
        <f t="shared" si="14"/>
        <v>0</v>
      </c>
      <c r="Y66" s="20">
        <f t="shared" si="14"/>
        <v>0</v>
      </c>
      <c r="Z66" s="20">
        <f t="shared" si="14"/>
        <v>0</v>
      </c>
      <c r="AA66" s="20">
        <f t="shared" si="14"/>
        <v>0</v>
      </c>
      <c r="AB66" s="20">
        <f t="shared" si="14"/>
        <v>0</v>
      </c>
      <c r="AC66" s="20">
        <f t="shared" si="14"/>
        <v>0</v>
      </c>
      <c r="AD66" s="35">
        <f t="shared" si="14"/>
        <v>0</v>
      </c>
      <c r="AE66" s="63">
        <f t="shared" si="13"/>
        <v>0</v>
      </c>
    </row>
    <row r="67" s="6" customFormat="1" ht="15" customHeight="1" thickTop="1">
      <c r="AE67" s="39"/>
    </row>
    <row r="68" s="6" customFormat="1" ht="13.5" customHeight="1"/>
    <row r="69" s="6" customFormat="1" ht="13.5" customHeight="1"/>
    <row r="70" s="6" customFormat="1" ht="13.5" customHeight="1"/>
    <row r="71" s="6" customFormat="1" ht="13.5" customHeight="1"/>
    <row r="72" s="6" customFormat="1" ht="13.5" customHeight="1"/>
    <row r="73" s="6" customFormat="1" ht="13.5" customHeight="1"/>
    <row r="74" s="6" customFormat="1" ht="13.5" customHeight="1"/>
    <row r="75" s="6" customFormat="1" ht="13.5" customHeight="1"/>
    <row r="76" s="6" customFormat="1" ht="13.5" customHeight="1"/>
    <row r="77" s="6" customFormat="1" ht="13.5" customHeight="1"/>
    <row r="78" s="6" customFormat="1" ht="13.5" customHeight="1"/>
    <row r="79" s="6" customFormat="1" ht="13.5" customHeight="1"/>
    <row r="80" s="6" customFormat="1" ht="13.5" customHeight="1"/>
    <row r="81" s="6" customFormat="1" ht="13.5" customHeight="1"/>
    <row r="82" s="6" customFormat="1" ht="13.5" customHeight="1"/>
    <row r="83" s="6" customFormat="1" ht="13.5" customHeight="1"/>
    <row r="84" s="6" customFormat="1" ht="13.5" customHeight="1"/>
    <row r="85" s="6" customFormat="1" ht="13.5" customHeight="1"/>
    <row r="86" s="6" customFormat="1" ht="13.5" customHeight="1"/>
    <row r="87" s="6" customFormat="1" ht="13.5" customHeight="1"/>
    <row r="88" s="6" customFormat="1" ht="13.5" customHeight="1"/>
    <row r="89" s="6" customFormat="1" ht="13.5" customHeight="1"/>
    <row r="90" s="6" customFormat="1" ht="13.5" customHeight="1"/>
    <row r="91" s="6" customFormat="1" ht="13.5" customHeight="1"/>
    <row r="92" s="6" customFormat="1" ht="13.5" customHeight="1"/>
    <row r="93" s="6" customFormat="1" ht="13.5" customHeight="1"/>
    <row r="94" s="6" customFormat="1" ht="13.5" customHeight="1"/>
    <row r="95" s="6" customFormat="1" ht="13.5" customHeight="1"/>
    <row r="96" s="6" customFormat="1" ht="13.5" customHeight="1"/>
    <row r="97" s="6" customFormat="1" ht="13.5" customHeight="1"/>
    <row r="98" spans="18:30" s="6" customFormat="1" ht="13.5" customHeight="1"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</row>
    <row r="99" spans="18:31" s="6" customFormat="1" ht="13.5" customHeight="1"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</row>
    <row r="100" spans="18:31" s="6" customFormat="1" ht="13.5" customHeight="1"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</row>
    <row r="101" spans="18:31" s="6" customFormat="1" ht="13.5" customHeight="1"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</row>
    <row r="102" spans="18:31" s="6" customFormat="1" ht="13.5" customHeight="1"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</row>
    <row r="103" spans="18:31" s="6" customFormat="1" ht="13.5" customHeight="1"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</row>
    <row r="104" spans="18:31" s="6" customFormat="1" ht="13.5" customHeight="1"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</row>
    <row r="105" spans="18:31" s="6" customFormat="1" ht="13.5" customHeight="1"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</row>
    <row r="106" spans="18:31" s="6" customFormat="1" ht="13.5" customHeight="1"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</row>
    <row r="107" spans="18:31" s="6" customFormat="1" ht="13.5" customHeight="1"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</row>
    <row r="108" spans="18:31" s="6" customFormat="1" ht="13.5" customHeight="1"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</row>
    <row r="109" spans="18:31" s="6" customFormat="1" ht="13.5" customHeight="1"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</row>
    <row r="110" spans="18:31" s="6" customFormat="1" ht="13.5" customHeight="1"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</row>
    <row r="111" spans="18:31" s="6" customFormat="1" ht="13.5" customHeight="1"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</row>
    <row r="112" spans="18:31" s="6" customFormat="1" ht="13.5" customHeight="1"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</row>
    <row r="113" spans="18:31" s="6" customFormat="1" ht="13.5" customHeight="1"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</row>
    <row r="114" spans="18:31" s="6" customFormat="1" ht="13.5" customHeight="1"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</row>
    <row r="115" spans="18:31" s="6" customFormat="1" ht="13.5" customHeight="1"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</row>
    <row r="116" spans="18:31" s="6" customFormat="1" ht="13.5" customHeight="1"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</row>
    <row r="117" spans="18:31" s="6" customFormat="1" ht="13.5" customHeight="1"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</row>
    <row r="118" spans="18:31" s="6" customFormat="1" ht="13.5" customHeight="1"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</row>
    <row r="119" spans="18:31" s="6" customFormat="1" ht="13.5" customHeight="1"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</row>
    <row r="120" spans="18:31" s="6" customFormat="1" ht="13.5" customHeight="1"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</row>
    <row r="121" spans="18:31" s="6" customFormat="1" ht="13.5" customHeight="1"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</row>
    <row r="122" spans="18:31" s="6" customFormat="1" ht="13.5" customHeight="1"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</row>
  </sheetData>
  <sheetProtection/>
  <mergeCells count="42">
    <mergeCell ref="A1:O1"/>
    <mergeCell ref="R1:AE1"/>
    <mergeCell ref="A2:B2"/>
    <mergeCell ref="R2:S2"/>
    <mergeCell ref="A3:B3"/>
    <mergeCell ref="R3:S3"/>
    <mergeCell ref="A4:B4"/>
    <mergeCell ref="R4:S4"/>
    <mergeCell ref="A5:B5"/>
    <mergeCell ref="R5:S5"/>
    <mergeCell ref="A7:G7"/>
    <mergeCell ref="I7:O7"/>
    <mergeCell ref="S8:S9"/>
    <mergeCell ref="T8:T9"/>
    <mergeCell ref="U8:U9"/>
    <mergeCell ref="V8:V9"/>
    <mergeCell ref="W8:W9"/>
    <mergeCell ref="X8:X9"/>
    <mergeCell ref="Y8:Y9"/>
    <mergeCell ref="Z8:Z9"/>
    <mergeCell ref="AA8:AA9"/>
    <mergeCell ref="AB8:AB9"/>
    <mergeCell ref="AC8:AC9"/>
    <mergeCell ref="AD8:AD9"/>
    <mergeCell ref="AE8:AE9"/>
    <mergeCell ref="E11:G11"/>
    <mergeCell ref="C31:E31"/>
    <mergeCell ref="K31:O31"/>
    <mergeCell ref="T45:U45"/>
    <mergeCell ref="S46:S47"/>
    <mergeCell ref="T46:T47"/>
    <mergeCell ref="U46:U47"/>
    <mergeCell ref="V46:V47"/>
    <mergeCell ref="W46:W47"/>
    <mergeCell ref="AD46:AD47"/>
    <mergeCell ref="AE46:AE47"/>
    <mergeCell ref="X46:X47"/>
    <mergeCell ref="Y46:Y47"/>
    <mergeCell ref="Z46:Z47"/>
    <mergeCell ref="AA46:AA47"/>
    <mergeCell ref="AB46:AB47"/>
    <mergeCell ref="AC46:AC47"/>
  </mergeCells>
  <printOptions/>
  <pageMargins left="0.5" right="0.3" top="0.5" bottom="0.5" header="0.3" footer="0.3"/>
  <pageSetup horizontalDpi="600" verticalDpi="600" orientation="portrait" scale="66" r:id="rId2"/>
  <colBreaks count="1" manualBreakCount="1">
    <brk id="17" max="66" man="1"/>
  </colBreaks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AE122"/>
  <sheetViews>
    <sheetView showZeros="0" zoomScalePageLayoutView="0" workbookViewId="0" topLeftCell="A1">
      <selection activeCell="A1" sqref="A1:O1"/>
    </sheetView>
  </sheetViews>
  <sheetFormatPr defaultColWidth="9.140625" defaultRowHeight="15"/>
  <cols>
    <col min="1" max="1" width="14.421875" style="1" customWidth="1"/>
    <col min="2" max="2" width="8.140625" style="1" customWidth="1"/>
    <col min="3" max="3" width="9.7109375" style="1" customWidth="1"/>
    <col min="4" max="4" width="8.140625" style="1" customWidth="1"/>
    <col min="5" max="5" width="9.7109375" style="1" customWidth="1"/>
    <col min="6" max="6" width="8.140625" style="1" customWidth="1"/>
    <col min="7" max="7" width="11.57421875" style="1" customWidth="1"/>
    <col min="8" max="8" width="8.140625" style="1" customWidth="1"/>
    <col min="9" max="9" width="11.57421875" style="1" customWidth="1"/>
    <col min="10" max="10" width="8.140625" style="1" customWidth="1"/>
    <col min="11" max="11" width="9.140625" style="1" customWidth="1"/>
    <col min="12" max="12" width="8.140625" style="1" customWidth="1"/>
    <col min="13" max="14" width="9.28125" style="1" customWidth="1"/>
    <col min="15" max="15" width="10.7109375" style="1" bestFit="1" customWidth="1"/>
    <col min="16" max="16" width="9.28125" style="1" customWidth="1"/>
    <col min="17" max="17" width="8.8515625" style="1" customWidth="1"/>
    <col min="18" max="18" width="11.7109375" style="1" bestFit="1" customWidth="1"/>
    <col min="19" max="30" width="10.28125" style="1" customWidth="1"/>
    <col min="31" max="31" width="11.28125" style="1" customWidth="1"/>
    <col min="32" max="16384" width="8.8515625" style="1" customWidth="1"/>
  </cols>
  <sheetData>
    <row r="1" spans="1:31" ht="26.25" customHeight="1">
      <c r="A1" s="181" t="s">
        <v>0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R1" s="220" t="s">
        <v>1</v>
      </c>
      <c r="S1" s="220"/>
      <c r="T1" s="220"/>
      <c r="U1" s="220"/>
      <c r="V1" s="220"/>
      <c r="W1" s="220"/>
      <c r="X1" s="220"/>
      <c r="Y1" s="220"/>
      <c r="Z1" s="220"/>
      <c r="AA1" s="220"/>
      <c r="AB1" s="220"/>
      <c r="AC1" s="220"/>
      <c r="AD1" s="220"/>
      <c r="AE1" s="220"/>
    </row>
    <row r="2" spans="1:31" s="129" customFormat="1" ht="15.75" customHeight="1">
      <c r="A2" s="198" t="s">
        <v>2</v>
      </c>
      <c r="B2" s="198"/>
      <c r="C2" s="124"/>
      <c r="D2" s="125"/>
      <c r="E2" s="125"/>
      <c r="F2" s="126"/>
      <c r="G2" s="126"/>
      <c r="H2" s="127"/>
      <c r="I2" s="128"/>
      <c r="J2" s="129" t="s">
        <v>3</v>
      </c>
      <c r="L2" s="124"/>
      <c r="M2" s="125"/>
      <c r="N2" s="125"/>
      <c r="R2" s="198" t="s">
        <v>2</v>
      </c>
      <c r="S2" s="198"/>
      <c r="T2" s="124">
        <f>C2</f>
        <v>0</v>
      </c>
      <c r="U2" s="125"/>
      <c r="V2" s="125"/>
      <c r="W2" s="126"/>
      <c r="X2" s="126"/>
      <c r="Y2" s="127"/>
      <c r="Z2" s="128"/>
      <c r="AA2" s="129" t="s">
        <v>3</v>
      </c>
      <c r="AC2" s="124">
        <f>L2</f>
        <v>0</v>
      </c>
      <c r="AD2" s="125"/>
      <c r="AE2" s="125"/>
    </row>
    <row r="3" spans="1:31" s="129" customFormat="1" ht="15.75" customHeight="1">
      <c r="A3" s="198" t="s">
        <v>4</v>
      </c>
      <c r="B3" s="198"/>
      <c r="C3" s="130"/>
      <c r="D3" s="131"/>
      <c r="E3" s="131"/>
      <c r="F3" s="126"/>
      <c r="G3" s="126"/>
      <c r="H3" s="127"/>
      <c r="I3" s="128"/>
      <c r="J3" s="129" t="s">
        <v>5</v>
      </c>
      <c r="L3" s="130"/>
      <c r="M3" s="131"/>
      <c r="N3" s="131"/>
      <c r="R3" s="198" t="s">
        <v>4</v>
      </c>
      <c r="S3" s="198"/>
      <c r="T3" s="124">
        <f>C3</f>
        <v>0</v>
      </c>
      <c r="U3" s="131"/>
      <c r="V3" s="131"/>
      <c r="W3" s="126"/>
      <c r="X3" s="126"/>
      <c r="Y3" s="127"/>
      <c r="Z3" s="128"/>
      <c r="AA3" s="129" t="s">
        <v>5</v>
      </c>
      <c r="AC3" s="124">
        <f>L3</f>
        <v>0</v>
      </c>
      <c r="AD3" s="131"/>
      <c r="AE3" s="131"/>
    </row>
    <row r="4" spans="1:31" s="129" customFormat="1" ht="15.75" customHeight="1">
      <c r="A4" s="198" t="s">
        <v>6</v>
      </c>
      <c r="B4" s="198"/>
      <c r="C4" s="130"/>
      <c r="D4" s="131"/>
      <c r="E4" s="131"/>
      <c r="F4" s="126"/>
      <c r="G4" s="126"/>
      <c r="H4" s="132"/>
      <c r="I4" s="128"/>
      <c r="J4" s="129" t="s">
        <v>7</v>
      </c>
      <c r="L4" s="133"/>
      <c r="M4" s="131"/>
      <c r="N4" s="131"/>
      <c r="P4" s="126"/>
      <c r="Q4" s="126"/>
      <c r="R4" s="198" t="s">
        <v>6</v>
      </c>
      <c r="S4" s="198"/>
      <c r="T4" s="124">
        <f>C4</f>
        <v>0</v>
      </c>
      <c r="U4" s="131"/>
      <c r="V4" s="131"/>
      <c r="W4" s="126"/>
      <c r="X4" s="126"/>
      <c r="Y4" s="132"/>
      <c r="Z4" s="128"/>
      <c r="AA4" s="129" t="s">
        <v>7</v>
      </c>
      <c r="AC4" s="124">
        <f>L4</f>
        <v>0</v>
      </c>
      <c r="AD4" s="131"/>
      <c r="AE4" s="131"/>
    </row>
    <row r="5" spans="1:31" s="129" customFormat="1" ht="15.75" customHeight="1">
      <c r="A5" s="198" t="s">
        <v>8</v>
      </c>
      <c r="B5" s="198"/>
      <c r="C5" s="130"/>
      <c r="D5" s="131"/>
      <c r="E5" s="131"/>
      <c r="F5" s="126"/>
      <c r="G5" s="126"/>
      <c r="H5" s="127"/>
      <c r="I5" s="128"/>
      <c r="J5" s="129" t="s">
        <v>9</v>
      </c>
      <c r="L5" s="130"/>
      <c r="M5" s="131"/>
      <c r="N5" s="131"/>
      <c r="P5" s="126"/>
      <c r="Q5" s="136"/>
      <c r="R5" s="198" t="s">
        <v>8</v>
      </c>
      <c r="S5" s="198"/>
      <c r="T5" s="124">
        <f>C5</f>
        <v>0</v>
      </c>
      <c r="U5" s="131"/>
      <c r="V5" s="131"/>
      <c r="W5" s="126"/>
      <c r="X5" s="126"/>
      <c r="Y5" s="127"/>
      <c r="Z5" s="128"/>
      <c r="AA5" s="129" t="s">
        <v>9</v>
      </c>
      <c r="AC5" s="124">
        <f>L5</f>
        <v>0</v>
      </c>
      <c r="AD5" s="131"/>
      <c r="AE5" s="131"/>
    </row>
    <row r="6" spans="18:31" ht="15" thickBot="1">
      <c r="R6" s="2"/>
      <c r="S6" s="2"/>
      <c r="T6" s="40"/>
      <c r="U6" s="41"/>
      <c r="V6" s="41"/>
      <c r="W6" s="3"/>
      <c r="X6" s="3"/>
      <c r="Y6" s="4"/>
      <c r="Z6" s="5"/>
      <c r="AA6" s="6"/>
      <c r="AB6" s="6"/>
      <c r="AC6" s="40"/>
      <c r="AD6" s="41"/>
      <c r="AE6" s="41"/>
    </row>
    <row r="7" spans="1:31" ht="15.75" thickTop="1">
      <c r="A7" s="218" t="s">
        <v>10</v>
      </c>
      <c r="B7" s="218"/>
      <c r="C7" s="218"/>
      <c r="D7" s="218"/>
      <c r="E7" s="218"/>
      <c r="F7" s="218"/>
      <c r="G7" s="218"/>
      <c r="H7" s="8"/>
      <c r="I7" s="219" t="s">
        <v>11</v>
      </c>
      <c r="J7" s="219"/>
      <c r="K7" s="219"/>
      <c r="L7" s="219"/>
      <c r="M7" s="219"/>
      <c r="N7" s="219"/>
      <c r="O7" s="219"/>
      <c r="R7" s="42"/>
      <c r="S7" s="44"/>
      <c r="T7" s="44"/>
      <c r="U7" s="44"/>
      <c r="V7" s="44"/>
      <c r="W7" s="44"/>
      <c r="X7" s="44"/>
      <c r="Y7" s="45" t="s">
        <v>38</v>
      </c>
      <c r="Z7" s="44"/>
      <c r="AA7" s="44"/>
      <c r="AB7" s="46"/>
      <c r="AC7" s="46"/>
      <c r="AD7" s="44"/>
      <c r="AE7" s="47"/>
    </row>
    <row r="8" spans="1:31" ht="15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R8" s="48" t="s">
        <v>13</v>
      </c>
      <c r="S8" s="217"/>
      <c r="T8" s="221"/>
      <c r="U8" s="221"/>
      <c r="V8" s="221"/>
      <c r="W8" s="221"/>
      <c r="X8" s="221"/>
      <c r="Y8" s="221"/>
      <c r="Z8" s="221"/>
      <c r="AA8" s="221"/>
      <c r="AB8" s="221"/>
      <c r="AC8" s="221"/>
      <c r="AD8" s="221"/>
      <c r="AE8" s="205" t="s">
        <v>37</v>
      </c>
    </row>
    <row r="9" spans="1:31" ht="15.75" thickBot="1">
      <c r="A9" s="8"/>
      <c r="B9" s="8"/>
      <c r="C9" s="8"/>
      <c r="D9" s="8"/>
      <c r="E9" s="8"/>
      <c r="F9" s="8"/>
      <c r="G9" s="9" t="s">
        <v>14</v>
      </c>
      <c r="H9" s="8"/>
      <c r="I9" s="8"/>
      <c r="J9" s="8"/>
      <c r="K9" s="8"/>
      <c r="L9" s="8"/>
      <c r="M9" s="8"/>
      <c r="N9" s="8"/>
      <c r="O9" s="8"/>
      <c r="R9" s="49" t="s">
        <v>15</v>
      </c>
      <c r="S9" s="204"/>
      <c r="T9" s="204"/>
      <c r="U9" s="204"/>
      <c r="V9" s="204"/>
      <c r="W9" s="204"/>
      <c r="X9" s="204"/>
      <c r="Y9" s="204"/>
      <c r="Z9" s="204"/>
      <c r="AA9" s="204"/>
      <c r="AB9" s="204"/>
      <c r="AC9" s="204"/>
      <c r="AD9" s="204"/>
      <c r="AE9" s="206"/>
    </row>
    <row r="10" spans="1:31" ht="15.75" thickTop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R10" s="10" t="s">
        <v>31</v>
      </c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50">
        <f aca="true" t="shared" si="0" ref="AE10:AE25">SUM(S10:AD10)</f>
        <v>0</v>
      </c>
    </row>
    <row r="11" spans="1:31" ht="15">
      <c r="A11" s="8"/>
      <c r="B11" s="8"/>
      <c r="C11" s="13" t="s">
        <v>17</v>
      </c>
      <c r="D11" s="8"/>
      <c r="E11" s="207" t="s">
        <v>18</v>
      </c>
      <c r="F11" s="207"/>
      <c r="G11" s="207"/>
      <c r="H11" s="8"/>
      <c r="I11" s="8"/>
      <c r="J11" s="8"/>
      <c r="K11" s="13" t="s">
        <v>19</v>
      </c>
      <c r="L11" s="8"/>
      <c r="M11" s="13" t="s">
        <v>20</v>
      </c>
      <c r="N11" s="8"/>
      <c r="O11" s="13" t="s">
        <v>21</v>
      </c>
      <c r="R11" s="10" t="s">
        <v>32</v>
      </c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2">
        <f t="shared" si="0"/>
        <v>0</v>
      </c>
    </row>
    <row r="12" spans="1:31" ht="15.75" thickBot="1">
      <c r="A12" s="14" t="s">
        <v>23</v>
      </c>
      <c r="B12" s="8"/>
      <c r="C12" s="14" t="s">
        <v>24</v>
      </c>
      <c r="D12" s="8"/>
      <c r="E12" s="14" t="s">
        <v>25</v>
      </c>
      <c r="F12" s="8"/>
      <c r="G12" s="14" t="s">
        <v>26</v>
      </c>
      <c r="H12" s="8"/>
      <c r="I12" s="14" t="s">
        <v>27</v>
      </c>
      <c r="J12" s="8"/>
      <c r="K12" s="14" t="s">
        <v>28</v>
      </c>
      <c r="L12" s="8"/>
      <c r="M12" s="14" t="s">
        <v>21</v>
      </c>
      <c r="N12" s="8"/>
      <c r="O12" s="14" t="s">
        <v>29</v>
      </c>
      <c r="R12" s="10" t="s">
        <v>33</v>
      </c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2">
        <f t="shared" si="0"/>
        <v>0</v>
      </c>
    </row>
    <row r="13" spans="1:31" ht="1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R13" s="10" t="s">
        <v>34</v>
      </c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2">
        <f t="shared" si="0"/>
        <v>0</v>
      </c>
    </row>
    <row r="14" spans="1:31" ht="15">
      <c r="A14" s="15"/>
      <c r="B14" s="8"/>
      <c r="C14" s="15"/>
      <c r="D14" s="8"/>
      <c r="E14" s="15"/>
      <c r="F14" s="8"/>
      <c r="G14" s="15"/>
      <c r="H14" s="8"/>
      <c r="I14" s="15"/>
      <c r="J14" s="8"/>
      <c r="K14" s="15">
        <f>IF(I14&gt;0,(IF(A14="","",ROUND(+I14/E14,0))),(IF(A14="","",0)))</f>
      </c>
      <c r="L14" s="8"/>
      <c r="M14" s="16">
        <f>IF($I$27=0,0,IF(A14="","",I14/$I$27*100))</f>
        <v>0</v>
      </c>
      <c r="N14" s="8"/>
      <c r="O14" s="15">
        <f>IF(A14="","",ROUND(+I14/$L$5,0))</f>
      </c>
      <c r="R14" s="10" t="s">
        <v>35</v>
      </c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2">
        <f t="shared" si="0"/>
        <v>0</v>
      </c>
    </row>
    <row r="15" spans="1:31" ht="15">
      <c r="A15" s="15"/>
      <c r="B15" s="8"/>
      <c r="C15" s="15"/>
      <c r="D15" s="8"/>
      <c r="E15" s="15"/>
      <c r="F15" s="8"/>
      <c r="G15" s="15"/>
      <c r="H15" s="8"/>
      <c r="I15" s="15"/>
      <c r="J15" s="8"/>
      <c r="K15" s="15">
        <f aca="true" t="shared" si="1" ref="K15:K25">IF(I15&gt;0,(IF(A15="","",ROUND(+I15/E15,0))),(IF(A15="","",0)))</f>
      </c>
      <c r="L15" s="8"/>
      <c r="M15" s="16">
        <f aca="true" t="shared" si="2" ref="M15:M25">IF($I$27=0,0,IF(A15="","",I15/$I$27*100))</f>
        <v>0</v>
      </c>
      <c r="N15" s="8"/>
      <c r="O15" s="15">
        <f aca="true" t="shared" si="3" ref="O15:O25">IF(A15="","",ROUND(+I15/$L$5,0))</f>
      </c>
      <c r="R15" s="10" t="s">
        <v>39</v>
      </c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2">
        <f t="shared" si="0"/>
        <v>0</v>
      </c>
    </row>
    <row r="16" spans="1:31" ht="15">
      <c r="A16" s="15"/>
      <c r="B16" s="8"/>
      <c r="C16" s="15"/>
      <c r="D16" s="8"/>
      <c r="E16" s="15"/>
      <c r="F16" s="8"/>
      <c r="G16" s="15"/>
      <c r="H16" s="8"/>
      <c r="I16" s="15"/>
      <c r="J16" s="8"/>
      <c r="K16" s="15">
        <f t="shared" si="1"/>
      </c>
      <c r="L16" s="8"/>
      <c r="M16" s="16">
        <f t="shared" si="2"/>
        <v>0</v>
      </c>
      <c r="N16" s="8"/>
      <c r="O16" s="15">
        <f t="shared" si="3"/>
      </c>
      <c r="R16" s="10" t="s">
        <v>41</v>
      </c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2">
        <f t="shared" si="0"/>
        <v>0</v>
      </c>
    </row>
    <row r="17" spans="1:31" ht="15">
      <c r="A17" s="17"/>
      <c r="C17" s="17"/>
      <c r="E17" s="18"/>
      <c r="G17" s="18"/>
      <c r="I17" s="18"/>
      <c r="K17" s="15">
        <f t="shared" si="1"/>
      </c>
      <c r="M17" s="16">
        <f t="shared" si="2"/>
        <v>0</v>
      </c>
      <c r="O17" s="15">
        <f t="shared" si="3"/>
      </c>
      <c r="R17" s="10" t="s">
        <v>42</v>
      </c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2">
        <f t="shared" si="0"/>
        <v>0</v>
      </c>
    </row>
    <row r="18" spans="1:31" ht="15">
      <c r="A18" s="15"/>
      <c r="B18" s="8"/>
      <c r="C18" s="15"/>
      <c r="D18" s="8"/>
      <c r="E18" s="15"/>
      <c r="F18" s="8"/>
      <c r="G18" s="15"/>
      <c r="H18" s="8"/>
      <c r="I18" s="15"/>
      <c r="J18" s="8"/>
      <c r="K18" s="15">
        <f t="shared" si="1"/>
      </c>
      <c r="L18" s="8"/>
      <c r="M18" s="16">
        <f t="shared" si="2"/>
        <v>0</v>
      </c>
      <c r="N18" s="8"/>
      <c r="O18" s="15">
        <f>IF(A18="","",ROUND(+I18/$L$5,0))</f>
      </c>
      <c r="R18" s="10" t="s">
        <v>44</v>
      </c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2">
        <f t="shared" si="0"/>
        <v>0</v>
      </c>
    </row>
    <row r="19" spans="1:31" ht="15">
      <c r="A19" s="15"/>
      <c r="B19" s="8"/>
      <c r="C19" s="15"/>
      <c r="D19" s="8"/>
      <c r="E19" s="15"/>
      <c r="F19" s="8"/>
      <c r="G19" s="15"/>
      <c r="H19" s="8"/>
      <c r="I19" s="15"/>
      <c r="J19" s="8"/>
      <c r="K19" s="15">
        <f t="shared" si="1"/>
      </c>
      <c r="L19" s="8"/>
      <c r="M19" s="16">
        <f t="shared" si="2"/>
        <v>0</v>
      </c>
      <c r="N19" s="8"/>
      <c r="O19" s="15">
        <f>IF(A19="","",ROUND(+I19/$L$5,0))</f>
      </c>
      <c r="R19" s="10" t="s">
        <v>45</v>
      </c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2">
        <f t="shared" si="0"/>
        <v>0</v>
      </c>
    </row>
    <row r="20" spans="1:31" ht="15">
      <c r="A20" s="15"/>
      <c r="B20" s="8"/>
      <c r="C20" s="15"/>
      <c r="D20" s="8"/>
      <c r="E20" s="15"/>
      <c r="F20" s="8"/>
      <c r="G20" s="15"/>
      <c r="H20" s="8"/>
      <c r="I20" s="15"/>
      <c r="J20" s="8"/>
      <c r="K20" s="15">
        <f t="shared" si="1"/>
      </c>
      <c r="L20" s="8"/>
      <c r="M20" s="16">
        <f t="shared" si="2"/>
        <v>0</v>
      </c>
      <c r="N20" s="8"/>
      <c r="O20" s="15">
        <f t="shared" si="3"/>
      </c>
      <c r="R20" s="10" t="s">
        <v>47</v>
      </c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2">
        <f t="shared" si="0"/>
        <v>0</v>
      </c>
    </row>
    <row r="21" spans="1:31" ht="15">
      <c r="A21" s="15"/>
      <c r="B21" s="8"/>
      <c r="C21" s="15"/>
      <c r="D21" s="8"/>
      <c r="E21" s="15"/>
      <c r="F21" s="8"/>
      <c r="G21" s="15"/>
      <c r="H21" s="8"/>
      <c r="I21" s="15"/>
      <c r="J21" s="8"/>
      <c r="K21" s="15">
        <f t="shared" si="1"/>
      </c>
      <c r="L21" s="8"/>
      <c r="M21" s="16">
        <f t="shared" si="2"/>
        <v>0</v>
      </c>
      <c r="N21" s="8"/>
      <c r="O21" s="15">
        <f t="shared" si="3"/>
      </c>
      <c r="R21" s="10" t="s">
        <v>53</v>
      </c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2">
        <f t="shared" si="0"/>
        <v>0</v>
      </c>
    </row>
    <row r="22" spans="1:31" ht="15">
      <c r="A22" s="15"/>
      <c r="B22" s="8"/>
      <c r="C22" s="15"/>
      <c r="D22" s="8"/>
      <c r="E22" s="15"/>
      <c r="F22" s="8"/>
      <c r="G22" s="15"/>
      <c r="H22" s="8"/>
      <c r="I22" s="15"/>
      <c r="J22" s="8"/>
      <c r="K22" s="15">
        <f t="shared" si="1"/>
      </c>
      <c r="L22" s="8"/>
      <c r="M22" s="16">
        <f t="shared" si="2"/>
        <v>0</v>
      </c>
      <c r="N22" s="8"/>
      <c r="O22" s="15">
        <f t="shared" si="3"/>
      </c>
      <c r="R22" s="10" t="s">
        <v>54</v>
      </c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2">
        <f t="shared" si="0"/>
        <v>0</v>
      </c>
    </row>
    <row r="23" spans="1:31" ht="15">
      <c r="A23" s="15"/>
      <c r="B23" s="8"/>
      <c r="C23" s="15"/>
      <c r="D23" s="8"/>
      <c r="E23" s="15"/>
      <c r="F23" s="8"/>
      <c r="G23" s="15"/>
      <c r="H23" s="8"/>
      <c r="I23" s="15"/>
      <c r="J23" s="8"/>
      <c r="K23" s="15">
        <f t="shared" si="1"/>
      </c>
      <c r="L23" s="8"/>
      <c r="M23" s="16">
        <f t="shared" si="2"/>
        <v>0</v>
      </c>
      <c r="N23" s="8"/>
      <c r="O23" s="15">
        <f t="shared" si="3"/>
      </c>
      <c r="R23" s="10" t="s">
        <v>55</v>
      </c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2">
        <f t="shared" si="0"/>
        <v>0</v>
      </c>
    </row>
    <row r="24" spans="1:31" ht="15">
      <c r="A24" s="15"/>
      <c r="B24" s="8"/>
      <c r="C24" s="15"/>
      <c r="D24" s="8"/>
      <c r="E24" s="15"/>
      <c r="F24" s="8"/>
      <c r="G24" s="15"/>
      <c r="H24" s="8"/>
      <c r="I24" s="15"/>
      <c r="J24" s="8"/>
      <c r="K24" s="15">
        <f t="shared" si="1"/>
      </c>
      <c r="L24" s="8"/>
      <c r="M24" s="16">
        <f t="shared" si="2"/>
        <v>0</v>
      </c>
      <c r="N24" s="8"/>
      <c r="O24" s="15">
        <f t="shared" si="3"/>
      </c>
      <c r="R24" s="10" t="s">
        <v>56</v>
      </c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2">
        <f t="shared" si="0"/>
        <v>0</v>
      </c>
    </row>
    <row r="25" spans="1:31" ht="15.75" thickBot="1">
      <c r="A25" s="15"/>
      <c r="B25" s="8"/>
      <c r="C25" s="15"/>
      <c r="D25" s="8"/>
      <c r="E25" s="15"/>
      <c r="F25" s="8"/>
      <c r="G25" s="15"/>
      <c r="H25" s="8"/>
      <c r="I25" s="15"/>
      <c r="J25" s="8"/>
      <c r="K25" s="15">
        <f t="shared" si="1"/>
      </c>
      <c r="L25" s="8"/>
      <c r="M25" s="16">
        <f t="shared" si="2"/>
        <v>0</v>
      </c>
      <c r="N25" s="8"/>
      <c r="O25" s="15">
        <f t="shared" si="3"/>
      </c>
      <c r="R25" s="10" t="s">
        <v>57</v>
      </c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2">
        <f t="shared" si="0"/>
        <v>0</v>
      </c>
    </row>
    <row r="26" spans="1:31" ht="16.5" thickBot="1" thickTop="1">
      <c r="A26" s="8"/>
      <c r="B26" s="8"/>
      <c r="C26" s="8"/>
      <c r="D26" s="8"/>
      <c r="E26" s="8"/>
      <c r="F26" s="8"/>
      <c r="G26" s="8"/>
      <c r="H26" s="8"/>
      <c r="I26" s="8"/>
      <c r="J26" s="8"/>
      <c r="K26" s="26"/>
      <c r="L26" s="8"/>
      <c r="M26" s="8"/>
      <c r="N26" s="8"/>
      <c r="O26" s="8"/>
      <c r="R26" s="29" t="s">
        <v>37</v>
      </c>
      <c r="S26" s="51">
        <f aca="true" t="shared" si="4" ref="S26:AE26">SUM(S10:S25)</f>
        <v>0</v>
      </c>
      <c r="T26" s="30">
        <f t="shared" si="4"/>
        <v>0</v>
      </c>
      <c r="U26" s="30">
        <f t="shared" si="4"/>
        <v>0</v>
      </c>
      <c r="V26" s="30">
        <f t="shared" si="4"/>
        <v>0</v>
      </c>
      <c r="W26" s="30">
        <f t="shared" si="4"/>
        <v>0</v>
      </c>
      <c r="X26" s="30">
        <f t="shared" si="4"/>
        <v>0</v>
      </c>
      <c r="Y26" s="30">
        <f t="shared" si="4"/>
        <v>0</v>
      </c>
      <c r="Z26" s="30">
        <f t="shared" si="4"/>
        <v>0</v>
      </c>
      <c r="AA26" s="30">
        <f t="shared" si="4"/>
        <v>0</v>
      </c>
      <c r="AB26" s="30">
        <f t="shared" si="4"/>
        <v>0</v>
      </c>
      <c r="AC26" s="30">
        <f t="shared" si="4"/>
        <v>0</v>
      </c>
      <c r="AD26" s="31">
        <f t="shared" si="4"/>
        <v>0</v>
      </c>
      <c r="AE26" s="52">
        <f t="shared" si="4"/>
        <v>0</v>
      </c>
    </row>
    <row r="27" spans="1:31" ht="15.75" thickTop="1">
      <c r="A27" s="66" t="s">
        <v>40</v>
      </c>
      <c r="B27" s="8"/>
      <c r="C27" s="8"/>
      <c r="D27" s="8"/>
      <c r="E27" s="15">
        <f>SUM(E14:E25)</f>
        <v>0</v>
      </c>
      <c r="F27" s="8"/>
      <c r="G27" s="15">
        <f>SUM(G14:G25)</f>
        <v>0</v>
      </c>
      <c r="H27" s="8"/>
      <c r="I27" s="15">
        <f>SUM(I14:I26)</f>
        <v>0</v>
      </c>
      <c r="J27" s="8"/>
      <c r="K27" s="15">
        <f>IF(I27=0,0,ROUND(+I27/E27,0))</f>
        <v>0</v>
      </c>
      <c r="L27" s="8"/>
      <c r="M27" s="15">
        <f>SUM(M14:M25)</f>
        <v>0</v>
      </c>
      <c r="N27" s="8"/>
      <c r="O27" s="15">
        <f>SUM(O14:O25)</f>
        <v>0</v>
      </c>
      <c r="R27" s="21"/>
      <c r="S27" s="22"/>
      <c r="T27" s="22"/>
      <c r="U27" s="22"/>
      <c r="V27" s="22"/>
      <c r="W27" s="22"/>
      <c r="X27" s="22"/>
      <c r="Y27" s="23" t="s">
        <v>59</v>
      </c>
      <c r="Z27" s="22"/>
      <c r="AA27" s="22"/>
      <c r="AB27" s="24"/>
      <c r="AC27" s="24"/>
      <c r="AD27" s="22"/>
      <c r="AE27" s="25"/>
    </row>
    <row r="28" spans="1:31" ht="1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R28" s="10" t="s">
        <v>31</v>
      </c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2">
        <f aca="true" t="shared" si="5" ref="AE28:AE43">SUM(S28:AD28)</f>
        <v>0</v>
      </c>
    </row>
    <row r="29" spans="1:31" ht="15">
      <c r="A29" s="8"/>
      <c r="B29" s="8"/>
      <c r="C29" s="8"/>
      <c r="D29" s="8"/>
      <c r="E29" s="8"/>
      <c r="F29" s="8"/>
      <c r="G29" s="9" t="s">
        <v>43</v>
      </c>
      <c r="H29" s="9"/>
      <c r="I29" s="9"/>
      <c r="J29" s="8"/>
      <c r="K29" s="8"/>
      <c r="L29" s="8"/>
      <c r="M29" s="8"/>
      <c r="N29" s="8"/>
      <c r="O29" s="8"/>
      <c r="R29" s="10" t="s">
        <v>32</v>
      </c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2">
        <f t="shared" si="5"/>
        <v>0</v>
      </c>
    </row>
    <row r="30" spans="1:31" ht="15">
      <c r="A30" s="8"/>
      <c r="B30" s="8"/>
      <c r="C30" s="8"/>
      <c r="D30" s="8"/>
      <c r="E30" s="8"/>
      <c r="F30" s="8"/>
      <c r="G30" s="9"/>
      <c r="H30" s="9"/>
      <c r="I30" s="9"/>
      <c r="J30" s="8"/>
      <c r="K30" s="8"/>
      <c r="L30" s="8"/>
      <c r="M30" s="8"/>
      <c r="N30" s="8"/>
      <c r="O30" s="8"/>
      <c r="R30" s="10" t="s">
        <v>33</v>
      </c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2">
        <f t="shared" si="5"/>
        <v>0</v>
      </c>
    </row>
    <row r="31" spans="1:31" ht="15">
      <c r="A31" s="8"/>
      <c r="B31" s="8"/>
      <c r="C31" s="207" t="s">
        <v>18</v>
      </c>
      <c r="D31" s="207"/>
      <c r="E31" s="207"/>
      <c r="F31" s="8"/>
      <c r="G31" s="8"/>
      <c r="H31" s="8"/>
      <c r="I31" s="13" t="s">
        <v>20</v>
      </c>
      <c r="J31" s="8"/>
      <c r="K31" s="208" t="s">
        <v>46</v>
      </c>
      <c r="L31" s="209"/>
      <c r="M31" s="209"/>
      <c r="N31" s="209"/>
      <c r="O31" s="209"/>
      <c r="R31" s="10" t="s">
        <v>34</v>
      </c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2">
        <f t="shared" si="5"/>
        <v>0</v>
      </c>
    </row>
    <row r="32" spans="1:31" ht="15.75" thickBot="1">
      <c r="A32" s="14" t="s">
        <v>23</v>
      </c>
      <c r="B32" s="8"/>
      <c r="C32" s="14" t="s">
        <v>25</v>
      </c>
      <c r="D32" s="8"/>
      <c r="E32" s="14" t="s">
        <v>48</v>
      </c>
      <c r="F32" s="8"/>
      <c r="G32" s="27" t="s">
        <v>49</v>
      </c>
      <c r="H32" s="8"/>
      <c r="I32" s="14" t="s">
        <v>21</v>
      </c>
      <c r="J32" s="8"/>
      <c r="K32" s="14" t="s">
        <v>50</v>
      </c>
      <c r="L32" s="8"/>
      <c r="M32" s="14" t="s">
        <v>51</v>
      </c>
      <c r="N32" s="8"/>
      <c r="O32" s="14" t="s">
        <v>52</v>
      </c>
      <c r="R32" s="10" t="s">
        <v>35</v>
      </c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2">
        <f t="shared" si="5"/>
        <v>0</v>
      </c>
    </row>
    <row r="33" spans="1:31" ht="1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R33" s="10" t="s">
        <v>39</v>
      </c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2">
        <f t="shared" si="5"/>
        <v>0</v>
      </c>
    </row>
    <row r="34" spans="1:31" ht="15">
      <c r="A34" s="15"/>
      <c r="B34" s="8"/>
      <c r="C34" s="15"/>
      <c r="D34" s="8"/>
      <c r="E34" s="15"/>
      <c r="F34" s="8"/>
      <c r="G34" s="15"/>
      <c r="H34" s="8"/>
      <c r="I34" s="16">
        <f>IF($G$47=0,0,IF(A34="","",G34/$G$47*100))</f>
        <v>0</v>
      </c>
      <c r="J34" s="8"/>
      <c r="K34" s="15">
        <f>IF(A34="","",ROUND(+G34/$L$5,0))</f>
      </c>
      <c r="L34" s="8"/>
      <c r="M34" s="16">
        <f>IF(A34="","",+G34/75/$L$5)</f>
      </c>
      <c r="N34" s="8"/>
      <c r="O34" s="16">
        <f>IF(A34="","",(+G34/75*IF((ISNUMBER(SEARCH("DEAD",A34)))=TRUE,2,2.3))/$L$5)</f>
      </c>
      <c r="Q34" s="28"/>
      <c r="R34" s="10" t="s">
        <v>41</v>
      </c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2">
        <f t="shared" si="5"/>
        <v>0</v>
      </c>
    </row>
    <row r="35" spans="1:31" ht="15">
      <c r="A35" s="15"/>
      <c r="B35" s="8"/>
      <c r="C35" s="15"/>
      <c r="D35" s="8"/>
      <c r="E35" s="15"/>
      <c r="F35" s="8"/>
      <c r="G35" s="15"/>
      <c r="H35" s="8"/>
      <c r="I35" s="16">
        <f aca="true" t="shared" si="6" ref="I35:I45">IF($G$47=0,0,IF(A35="","",G35/$G$47*100))</f>
        <v>0</v>
      </c>
      <c r="J35" s="8"/>
      <c r="K35" s="15">
        <f aca="true" t="shared" si="7" ref="K35:K45">IF(A35="","",ROUND(+G35/$L$5,0))</f>
      </c>
      <c r="L35" s="8"/>
      <c r="M35" s="16">
        <f aca="true" t="shared" si="8" ref="M35:M45">IF(A35="","",+G35/75/$L$5)</f>
      </c>
      <c r="N35" s="8"/>
      <c r="O35" s="16">
        <f aca="true" t="shared" si="9" ref="O35:O45">IF(A35="","",(+G35/75*IF((ISNUMBER(SEARCH("DEAD",A35)))=TRUE,2,2.3))/$L$5)</f>
      </c>
      <c r="R35" s="10" t="s">
        <v>42</v>
      </c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2">
        <f t="shared" si="5"/>
        <v>0</v>
      </c>
    </row>
    <row r="36" spans="1:31" ht="15">
      <c r="A36" s="15"/>
      <c r="B36" s="8"/>
      <c r="C36" s="15"/>
      <c r="D36" s="8"/>
      <c r="E36" s="15"/>
      <c r="F36" s="8"/>
      <c r="G36" s="15"/>
      <c r="H36" s="8"/>
      <c r="I36" s="16">
        <f t="shared" si="6"/>
        <v>0</v>
      </c>
      <c r="J36" s="8"/>
      <c r="K36" s="15">
        <f t="shared" si="7"/>
      </c>
      <c r="L36" s="8"/>
      <c r="M36" s="16">
        <f t="shared" si="8"/>
      </c>
      <c r="N36" s="8"/>
      <c r="O36" s="16">
        <f t="shared" si="9"/>
      </c>
      <c r="R36" s="10" t="s">
        <v>44</v>
      </c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2">
        <f t="shared" si="5"/>
        <v>0</v>
      </c>
    </row>
    <row r="37" spans="1:31" ht="15">
      <c r="A37" s="15"/>
      <c r="B37" s="8"/>
      <c r="C37" s="15"/>
      <c r="D37" s="8"/>
      <c r="E37" s="15"/>
      <c r="F37" s="8"/>
      <c r="G37" s="15"/>
      <c r="H37" s="8"/>
      <c r="I37" s="16">
        <f t="shared" si="6"/>
        <v>0</v>
      </c>
      <c r="J37" s="8"/>
      <c r="K37" s="15">
        <f t="shared" si="7"/>
      </c>
      <c r="L37" s="8"/>
      <c r="M37" s="16">
        <f t="shared" si="8"/>
      </c>
      <c r="N37" s="8"/>
      <c r="O37" s="16">
        <f t="shared" si="9"/>
      </c>
      <c r="R37" s="10" t="s">
        <v>45</v>
      </c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2">
        <f t="shared" si="5"/>
        <v>0</v>
      </c>
    </row>
    <row r="38" spans="1:31" ht="15">
      <c r="A38" s="15"/>
      <c r="B38" s="8"/>
      <c r="C38" s="15"/>
      <c r="D38" s="8"/>
      <c r="E38" s="15"/>
      <c r="F38" s="8"/>
      <c r="G38" s="15"/>
      <c r="H38" s="8"/>
      <c r="I38" s="16">
        <f t="shared" si="6"/>
        <v>0</v>
      </c>
      <c r="J38" s="8"/>
      <c r="K38" s="15">
        <f t="shared" si="7"/>
      </c>
      <c r="L38" s="8"/>
      <c r="M38" s="16">
        <f t="shared" si="8"/>
      </c>
      <c r="N38" s="8"/>
      <c r="O38" s="16">
        <f t="shared" si="9"/>
      </c>
      <c r="R38" s="10" t="s">
        <v>47</v>
      </c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2">
        <f t="shared" si="5"/>
        <v>0</v>
      </c>
    </row>
    <row r="39" spans="1:31" ht="15">
      <c r="A39" s="15"/>
      <c r="B39" s="8"/>
      <c r="C39" s="15"/>
      <c r="D39" s="8"/>
      <c r="E39" s="15"/>
      <c r="F39" s="8"/>
      <c r="G39" s="15"/>
      <c r="H39" s="8"/>
      <c r="I39" s="16">
        <f t="shared" si="6"/>
        <v>0</v>
      </c>
      <c r="J39" s="8"/>
      <c r="K39" s="15">
        <f t="shared" si="7"/>
      </c>
      <c r="L39" s="8"/>
      <c r="M39" s="16">
        <f t="shared" si="8"/>
      </c>
      <c r="N39" s="8"/>
      <c r="O39" s="16">
        <f t="shared" si="9"/>
      </c>
      <c r="R39" s="10" t="s">
        <v>53</v>
      </c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2">
        <f t="shared" si="5"/>
        <v>0</v>
      </c>
    </row>
    <row r="40" spans="1:31" ht="15">
      <c r="A40" s="15"/>
      <c r="B40" s="8"/>
      <c r="C40" s="15"/>
      <c r="D40" s="8"/>
      <c r="E40" s="15"/>
      <c r="F40" s="8"/>
      <c r="G40" s="15"/>
      <c r="H40" s="8"/>
      <c r="I40" s="16">
        <f t="shared" si="6"/>
        <v>0</v>
      </c>
      <c r="J40" s="8"/>
      <c r="K40" s="15">
        <f t="shared" si="7"/>
      </c>
      <c r="L40" s="8"/>
      <c r="M40" s="16">
        <f t="shared" si="8"/>
      </c>
      <c r="N40" s="8"/>
      <c r="O40" s="16">
        <f t="shared" si="9"/>
      </c>
      <c r="R40" s="10" t="s">
        <v>54</v>
      </c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2">
        <f t="shared" si="5"/>
        <v>0</v>
      </c>
    </row>
    <row r="41" spans="1:31" ht="15">
      <c r="A41" s="15"/>
      <c r="B41" s="8"/>
      <c r="C41" s="15"/>
      <c r="D41" s="8"/>
      <c r="E41" s="15"/>
      <c r="F41" s="8"/>
      <c r="G41" s="15"/>
      <c r="H41" s="8"/>
      <c r="I41" s="16">
        <f t="shared" si="6"/>
        <v>0</v>
      </c>
      <c r="J41" s="8"/>
      <c r="K41" s="15">
        <f t="shared" si="7"/>
      </c>
      <c r="L41" s="8"/>
      <c r="M41" s="16">
        <f t="shared" si="8"/>
      </c>
      <c r="N41" s="8"/>
      <c r="O41" s="16">
        <f t="shared" si="9"/>
      </c>
      <c r="R41" s="10" t="s">
        <v>55</v>
      </c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2">
        <f t="shared" si="5"/>
        <v>0</v>
      </c>
    </row>
    <row r="42" spans="1:31" ht="15">
      <c r="A42" s="15"/>
      <c r="B42" s="8"/>
      <c r="C42" s="15"/>
      <c r="D42" s="8"/>
      <c r="E42" s="15"/>
      <c r="F42" s="8"/>
      <c r="G42" s="15"/>
      <c r="H42" s="8"/>
      <c r="I42" s="16">
        <f t="shared" si="6"/>
        <v>0</v>
      </c>
      <c r="J42" s="8"/>
      <c r="K42" s="15">
        <f t="shared" si="7"/>
      </c>
      <c r="L42" s="8"/>
      <c r="M42" s="16">
        <f t="shared" si="8"/>
      </c>
      <c r="N42" s="8"/>
      <c r="O42" s="16">
        <f t="shared" si="9"/>
      </c>
      <c r="Q42" s="32"/>
      <c r="R42" s="10" t="s">
        <v>56</v>
      </c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2">
        <f t="shared" si="5"/>
        <v>0</v>
      </c>
    </row>
    <row r="43" spans="1:31" ht="15.75" thickBot="1">
      <c r="A43" s="15"/>
      <c r="B43" s="8"/>
      <c r="C43" s="15"/>
      <c r="D43" s="8"/>
      <c r="E43" s="15"/>
      <c r="F43" s="8"/>
      <c r="G43" s="15"/>
      <c r="H43" s="8"/>
      <c r="I43" s="16">
        <f t="shared" si="6"/>
        <v>0</v>
      </c>
      <c r="J43" s="8"/>
      <c r="K43" s="15">
        <f t="shared" si="7"/>
      </c>
      <c r="L43" s="8"/>
      <c r="M43" s="16">
        <f t="shared" si="8"/>
      </c>
      <c r="N43" s="8"/>
      <c r="O43" s="16">
        <f t="shared" si="9"/>
      </c>
      <c r="Q43" s="33"/>
      <c r="R43" s="10" t="s">
        <v>57</v>
      </c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53">
        <f t="shared" si="5"/>
        <v>0</v>
      </c>
    </row>
    <row r="44" spans="1:31" ht="16.5" thickBot="1" thickTop="1">
      <c r="A44" s="15"/>
      <c r="B44" s="8"/>
      <c r="C44" s="15"/>
      <c r="D44" s="8"/>
      <c r="E44" s="15"/>
      <c r="F44" s="8"/>
      <c r="G44" s="15"/>
      <c r="H44" s="8"/>
      <c r="I44" s="16">
        <f t="shared" si="6"/>
        <v>0</v>
      </c>
      <c r="J44" s="8"/>
      <c r="K44" s="15">
        <f t="shared" si="7"/>
      </c>
      <c r="L44" s="8"/>
      <c r="M44" s="16">
        <f t="shared" si="8"/>
      </c>
      <c r="N44" s="8"/>
      <c r="O44" s="16">
        <f t="shared" si="9"/>
      </c>
      <c r="R44" s="36" t="s">
        <v>37</v>
      </c>
      <c r="S44" s="37">
        <f aca="true" t="shared" si="10" ref="S44:AE44">SUM(S28:S43)</f>
        <v>0</v>
      </c>
      <c r="T44" s="37">
        <f t="shared" si="10"/>
        <v>0</v>
      </c>
      <c r="U44" s="37">
        <f t="shared" si="10"/>
        <v>0</v>
      </c>
      <c r="V44" s="37">
        <f t="shared" si="10"/>
        <v>0</v>
      </c>
      <c r="W44" s="37">
        <f t="shared" si="10"/>
        <v>0</v>
      </c>
      <c r="X44" s="37">
        <f t="shared" si="10"/>
        <v>0</v>
      </c>
      <c r="Y44" s="37">
        <f t="shared" si="10"/>
        <v>0</v>
      </c>
      <c r="Z44" s="37">
        <f t="shared" si="10"/>
        <v>0</v>
      </c>
      <c r="AA44" s="37">
        <f t="shared" si="10"/>
        <v>0</v>
      </c>
      <c r="AB44" s="37">
        <f t="shared" si="10"/>
        <v>0</v>
      </c>
      <c r="AC44" s="37">
        <f t="shared" si="10"/>
        <v>0</v>
      </c>
      <c r="AD44" s="38">
        <f t="shared" si="10"/>
        <v>0</v>
      </c>
      <c r="AE44" s="38">
        <f t="shared" si="10"/>
        <v>0</v>
      </c>
    </row>
    <row r="45" spans="1:31" ht="15.75" thickTop="1">
      <c r="A45" s="15"/>
      <c r="B45" s="8"/>
      <c r="C45" s="15"/>
      <c r="D45" s="8"/>
      <c r="E45" s="15"/>
      <c r="F45" s="8"/>
      <c r="G45" s="15"/>
      <c r="H45" s="8"/>
      <c r="I45" s="16">
        <f t="shared" si="6"/>
        <v>0</v>
      </c>
      <c r="J45" s="8"/>
      <c r="K45" s="15">
        <f t="shared" si="7"/>
      </c>
      <c r="L45" s="8"/>
      <c r="M45" s="16">
        <f t="shared" si="8"/>
      </c>
      <c r="N45" s="8"/>
      <c r="O45" s="16">
        <f t="shared" si="9"/>
      </c>
      <c r="R45" s="56"/>
      <c r="S45" s="57"/>
      <c r="T45" s="210"/>
      <c r="U45" s="210"/>
      <c r="V45" s="58"/>
      <c r="W45" s="58"/>
      <c r="X45" s="58"/>
      <c r="Y45" s="45" t="s">
        <v>12</v>
      </c>
      <c r="Z45" s="58"/>
      <c r="AA45" s="58"/>
      <c r="AB45" s="59"/>
      <c r="AC45" s="60"/>
      <c r="AD45" s="57"/>
      <c r="AE45" s="61"/>
    </row>
    <row r="46" spans="1:31" ht="1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34"/>
      <c r="N46" s="8"/>
      <c r="O46" s="34"/>
      <c r="R46" s="55" t="s">
        <v>13</v>
      </c>
      <c r="S46" s="222"/>
      <c r="T46" s="221"/>
      <c r="U46" s="221"/>
      <c r="V46" s="221"/>
      <c r="W46" s="221"/>
      <c r="X46" s="221"/>
      <c r="Y46" s="221"/>
      <c r="Z46" s="221"/>
      <c r="AA46" s="221"/>
      <c r="AB46" s="221"/>
      <c r="AC46" s="221"/>
      <c r="AD46" s="221"/>
      <c r="AE46" s="201" t="s">
        <v>37</v>
      </c>
    </row>
    <row r="47" spans="1:31" ht="15.75" thickBot="1">
      <c r="A47" s="66" t="s">
        <v>40</v>
      </c>
      <c r="B47" s="8"/>
      <c r="C47" s="15">
        <f>SUM(C34:C45)</f>
        <v>0</v>
      </c>
      <c r="D47" s="8"/>
      <c r="E47" s="15">
        <f>SUM(E34:E45)</f>
        <v>0</v>
      </c>
      <c r="F47" s="8"/>
      <c r="G47" s="15">
        <f>SUM(G34:G45)</f>
        <v>0</v>
      </c>
      <c r="H47" s="8"/>
      <c r="I47" s="15">
        <f>SUM(I34:I45)</f>
        <v>0</v>
      </c>
      <c r="J47" s="8"/>
      <c r="K47" s="15">
        <f>SUM(K34:K45)</f>
        <v>0</v>
      </c>
      <c r="L47" s="8"/>
      <c r="M47" s="16">
        <f>SUM(M34:M45)</f>
        <v>0</v>
      </c>
      <c r="N47" s="8"/>
      <c r="O47" s="16">
        <f>SUM(O34:O45)</f>
        <v>0</v>
      </c>
      <c r="R47" s="54" t="s">
        <v>15</v>
      </c>
      <c r="S47" s="223"/>
      <c r="T47" s="204"/>
      <c r="U47" s="204"/>
      <c r="V47" s="204"/>
      <c r="W47" s="204"/>
      <c r="X47" s="204"/>
      <c r="Y47" s="204"/>
      <c r="Z47" s="204"/>
      <c r="AA47" s="204"/>
      <c r="AB47" s="204"/>
      <c r="AC47" s="204"/>
      <c r="AD47" s="204"/>
      <c r="AE47" s="202"/>
    </row>
    <row r="48" spans="18:31" ht="15.75" thickTop="1">
      <c r="R48" s="10" t="s">
        <v>22</v>
      </c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50">
        <f>SUM(S48:AD48)</f>
        <v>0</v>
      </c>
    </row>
    <row r="49" spans="18:31" ht="15">
      <c r="R49" s="10" t="s">
        <v>30</v>
      </c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2">
        <f aca="true" t="shared" si="11" ref="AE49:AE55">SUM(S49:AD49)</f>
        <v>0</v>
      </c>
    </row>
    <row r="50" spans="1:31" ht="15">
      <c r="A50" s="64" t="s">
        <v>61</v>
      </c>
      <c r="G50" s="65"/>
      <c r="R50" s="10" t="s">
        <v>31</v>
      </c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2">
        <f t="shared" si="11"/>
        <v>0</v>
      </c>
    </row>
    <row r="51" spans="18:31" ht="15">
      <c r="R51" s="10" t="s">
        <v>32</v>
      </c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2">
        <f t="shared" si="11"/>
        <v>0</v>
      </c>
    </row>
    <row r="52" spans="18:31" ht="15">
      <c r="R52" s="10" t="s">
        <v>33</v>
      </c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2">
        <f t="shared" si="11"/>
        <v>0</v>
      </c>
    </row>
    <row r="53" spans="1:31" ht="15">
      <c r="A53" s="64" t="s">
        <v>60</v>
      </c>
      <c r="R53" s="10" t="s">
        <v>34</v>
      </c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2">
        <f t="shared" si="11"/>
        <v>0</v>
      </c>
    </row>
    <row r="54" spans="18:31" ht="15">
      <c r="R54" s="10" t="s">
        <v>35</v>
      </c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2">
        <f t="shared" si="11"/>
        <v>0</v>
      </c>
    </row>
    <row r="55" spans="18:31" ht="15.75" thickBot="1">
      <c r="R55" s="10" t="s">
        <v>36</v>
      </c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53">
        <f t="shared" si="11"/>
        <v>0</v>
      </c>
    </row>
    <row r="56" spans="18:31" s="6" customFormat="1" ht="16.5" thickBot="1" thickTop="1">
      <c r="R56" s="19" t="s">
        <v>37</v>
      </c>
      <c r="S56" s="20">
        <f aca="true" t="shared" si="12" ref="S56:AD56">SUM(S48:S55)</f>
        <v>0</v>
      </c>
      <c r="T56" s="20">
        <f t="shared" si="12"/>
        <v>0</v>
      </c>
      <c r="U56" s="20">
        <f t="shared" si="12"/>
        <v>0</v>
      </c>
      <c r="V56" s="20">
        <f t="shared" si="12"/>
        <v>0</v>
      </c>
      <c r="W56" s="20">
        <f t="shared" si="12"/>
        <v>0</v>
      </c>
      <c r="X56" s="20">
        <f t="shared" si="12"/>
        <v>0</v>
      </c>
      <c r="Y56" s="20">
        <f t="shared" si="12"/>
        <v>0</v>
      </c>
      <c r="Z56" s="20">
        <f t="shared" si="12"/>
        <v>0</v>
      </c>
      <c r="AA56" s="20">
        <f t="shared" si="12"/>
        <v>0</v>
      </c>
      <c r="AB56" s="20">
        <f t="shared" si="12"/>
        <v>0</v>
      </c>
      <c r="AC56" s="20">
        <f t="shared" si="12"/>
        <v>0</v>
      </c>
      <c r="AD56" s="20">
        <f t="shared" si="12"/>
        <v>0</v>
      </c>
      <c r="AE56" s="62">
        <f>SUM(S56:AD56)</f>
        <v>0</v>
      </c>
    </row>
    <row r="57" spans="18:31" s="6" customFormat="1" ht="15" customHeight="1" thickTop="1">
      <c r="R57" s="21"/>
      <c r="S57" s="22"/>
      <c r="T57" s="22"/>
      <c r="U57" s="22"/>
      <c r="V57" s="22"/>
      <c r="W57" s="22"/>
      <c r="X57" s="22"/>
      <c r="Y57" s="23" t="s">
        <v>58</v>
      </c>
      <c r="Z57" s="22"/>
      <c r="AA57" s="22"/>
      <c r="AB57" s="24"/>
      <c r="AC57" s="24"/>
      <c r="AD57" s="22"/>
      <c r="AE57" s="43"/>
    </row>
    <row r="58" spans="18:31" s="6" customFormat="1" ht="15" customHeight="1">
      <c r="R58" s="10" t="s">
        <v>22</v>
      </c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2">
        <f>SUM(S58:AD58)</f>
        <v>0</v>
      </c>
    </row>
    <row r="59" spans="16:31" s="6" customFormat="1" ht="15" customHeight="1">
      <c r="P59" s="3"/>
      <c r="Q59" s="3"/>
      <c r="R59" s="10" t="s">
        <v>30</v>
      </c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2">
        <f aca="true" t="shared" si="13" ref="AE59:AE66">SUM(S59:AD59)</f>
        <v>0</v>
      </c>
    </row>
    <row r="60" spans="16:31" s="6" customFormat="1" ht="15" customHeight="1">
      <c r="P60" s="3"/>
      <c r="Q60" s="7"/>
      <c r="R60" s="10" t="s">
        <v>31</v>
      </c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2">
        <f t="shared" si="13"/>
        <v>0</v>
      </c>
    </row>
    <row r="61" spans="18:31" s="6" customFormat="1" ht="15" customHeight="1">
      <c r="R61" s="10" t="s">
        <v>32</v>
      </c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2">
        <f t="shared" si="13"/>
        <v>0</v>
      </c>
    </row>
    <row r="62" spans="18:31" s="6" customFormat="1" ht="15" customHeight="1">
      <c r="R62" s="10" t="s">
        <v>33</v>
      </c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2">
        <f t="shared" si="13"/>
        <v>0</v>
      </c>
    </row>
    <row r="63" spans="18:31" s="6" customFormat="1" ht="15" customHeight="1">
      <c r="R63" s="10" t="s">
        <v>34</v>
      </c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2">
        <f t="shared" si="13"/>
        <v>0</v>
      </c>
    </row>
    <row r="64" spans="18:31" s="6" customFormat="1" ht="15" customHeight="1">
      <c r="R64" s="10" t="s">
        <v>35</v>
      </c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2">
        <f t="shared" si="13"/>
        <v>0</v>
      </c>
    </row>
    <row r="65" spans="18:31" s="6" customFormat="1" ht="15" customHeight="1" thickBot="1">
      <c r="R65" s="10" t="s">
        <v>36</v>
      </c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53">
        <f t="shared" si="13"/>
        <v>0</v>
      </c>
    </row>
    <row r="66" spans="18:31" s="6" customFormat="1" ht="15" customHeight="1" thickBot="1" thickTop="1">
      <c r="R66" s="19" t="s">
        <v>37</v>
      </c>
      <c r="S66" s="20">
        <f aca="true" t="shared" si="14" ref="S66:AD66">SUM(S58:S65)</f>
        <v>0</v>
      </c>
      <c r="T66" s="20">
        <f t="shared" si="14"/>
        <v>0</v>
      </c>
      <c r="U66" s="20">
        <f t="shared" si="14"/>
        <v>0</v>
      </c>
      <c r="V66" s="20">
        <f t="shared" si="14"/>
        <v>0</v>
      </c>
      <c r="W66" s="20">
        <f t="shared" si="14"/>
        <v>0</v>
      </c>
      <c r="X66" s="20">
        <f t="shared" si="14"/>
        <v>0</v>
      </c>
      <c r="Y66" s="20">
        <f t="shared" si="14"/>
        <v>0</v>
      </c>
      <c r="Z66" s="20">
        <f t="shared" si="14"/>
        <v>0</v>
      </c>
      <c r="AA66" s="20">
        <f t="shared" si="14"/>
        <v>0</v>
      </c>
      <c r="AB66" s="20">
        <f t="shared" si="14"/>
        <v>0</v>
      </c>
      <c r="AC66" s="20">
        <f t="shared" si="14"/>
        <v>0</v>
      </c>
      <c r="AD66" s="35">
        <f t="shared" si="14"/>
        <v>0</v>
      </c>
      <c r="AE66" s="63">
        <f t="shared" si="13"/>
        <v>0</v>
      </c>
    </row>
    <row r="67" s="6" customFormat="1" ht="15" customHeight="1" thickTop="1">
      <c r="AE67" s="39"/>
    </row>
    <row r="68" s="6" customFormat="1" ht="13.5" customHeight="1"/>
    <row r="69" s="6" customFormat="1" ht="13.5" customHeight="1"/>
    <row r="70" s="6" customFormat="1" ht="13.5" customHeight="1"/>
    <row r="71" s="6" customFormat="1" ht="13.5" customHeight="1"/>
    <row r="72" s="6" customFormat="1" ht="13.5" customHeight="1"/>
    <row r="73" s="6" customFormat="1" ht="13.5" customHeight="1"/>
    <row r="74" s="6" customFormat="1" ht="13.5" customHeight="1"/>
    <row r="75" s="6" customFormat="1" ht="13.5" customHeight="1"/>
    <row r="76" s="6" customFormat="1" ht="13.5" customHeight="1"/>
    <row r="77" s="6" customFormat="1" ht="13.5" customHeight="1"/>
    <row r="78" s="6" customFormat="1" ht="13.5" customHeight="1"/>
    <row r="79" s="6" customFormat="1" ht="13.5" customHeight="1"/>
    <row r="80" s="6" customFormat="1" ht="13.5" customHeight="1"/>
    <row r="81" s="6" customFormat="1" ht="13.5" customHeight="1"/>
    <row r="82" s="6" customFormat="1" ht="13.5" customHeight="1"/>
    <row r="83" s="6" customFormat="1" ht="13.5" customHeight="1"/>
    <row r="84" s="6" customFormat="1" ht="13.5" customHeight="1"/>
    <row r="85" s="6" customFormat="1" ht="13.5" customHeight="1"/>
    <row r="86" s="6" customFormat="1" ht="13.5" customHeight="1"/>
    <row r="87" s="6" customFormat="1" ht="13.5" customHeight="1"/>
    <row r="88" s="6" customFormat="1" ht="13.5" customHeight="1"/>
    <row r="89" s="6" customFormat="1" ht="13.5" customHeight="1"/>
    <row r="90" s="6" customFormat="1" ht="13.5" customHeight="1"/>
    <row r="91" s="6" customFormat="1" ht="13.5" customHeight="1"/>
    <row r="92" s="6" customFormat="1" ht="13.5" customHeight="1"/>
    <row r="93" s="6" customFormat="1" ht="13.5" customHeight="1"/>
    <row r="94" s="6" customFormat="1" ht="13.5" customHeight="1"/>
    <row r="95" s="6" customFormat="1" ht="13.5" customHeight="1"/>
    <row r="96" s="6" customFormat="1" ht="13.5" customHeight="1"/>
    <row r="97" s="6" customFormat="1" ht="13.5" customHeight="1"/>
    <row r="98" spans="18:30" s="6" customFormat="1" ht="13.5" customHeight="1"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</row>
    <row r="99" spans="18:31" s="6" customFormat="1" ht="13.5" customHeight="1"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</row>
    <row r="100" spans="18:31" s="6" customFormat="1" ht="13.5" customHeight="1"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</row>
    <row r="101" spans="18:31" s="6" customFormat="1" ht="13.5" customHeight="1"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</row>
    <row r="102" spans="18:31" s="6" customFormat="1" ht="13.5" customHeight="1"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</row>
    <row r="103" spans="18:31" s="6" customFormat="1" ht="13.5" customHeight="1"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</row>
    <row r="104" spans="18:31" s="6" customFormat="1" ht="13.5" customHeight="1"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</row>
    <row r="105" spans="18:31" s="6" customFormat="1" ht="13.5" customHeight="1"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</row>
    <row r="106" spans="18:31" s="6" customFormat="1" ht="13.5" customHeight="1"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</row>
    <row r="107" spans="18:31" s="6" customFormat="1" ht="13.5" customHeight="1"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</row>
    <row r="108" spans="18:31" s="6" customFormat="1" ht="13.5" customHeight="1"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</row>
    <row r="109" spans="18:31" s="6" customFormat="1" ht="13.5" customHeight="1"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</row>
    <row r="110" spans="18:31" s="6" customFormat="1" ht="13.5" customHeight="1"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</row>
    <row r="111" spans="18:31" s="6" customFormat="1" ht="13.5" customHeight="1"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</row>
    <row r="112" spans="18:31" s="6" customFormat="1" ht="13.5" customHeight="1"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</row>
    <row r="113" spans="18:31" s="6" customFormat="1" ht="13.5" customHeight="1"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</row>
    <row r="114" spans="18:31" s="6" customFormat="1" ht="13.5" customHeight="1"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</row>
    <row r="115" spans="18:31" s="6" customFormat="1" ht="13.5" customHeight="1"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</row>
    <row r="116" spans="18:31" s="6" customFormat="1" ht="13.5" customHeight="1"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</row>
    <row r="117" spans="18:31" s="6" customFormat="1" ht="13.5" customHeight="1"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</row>
    <row r="118" spans="18:31" s="6" customFormat="1" ht="13.5" customHeight="1"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</row>
    <row r="119" spans="18:31" s="6" customFormat="1" ht="13.5" customHeight="1"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</row>
    <row r="120" spans="18:31" s="6" customFormat="1" ht="13.5" customHeight="1"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</row>
    <row r="121" spans="18:31" s="6" customFormat="1" ht="13.5" customHeight="1"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</row>
    <row r="122" spans="18:31" s="6" customFormat="1" ht="13.5" customHeight="1"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</row>
  </sheetData>
  <sheetProtection/>
  <mergeCells count="42">
    <mergeCell ref="A1:O1"/>
    <mergeCell ref="R1:AE1"/>
    <mergeCell ref="A2:B2"/>
    <mergeCell ref="R2:S2"/>
    <mergeCell ref="A3:B3"/>
    <mergeCell ref="R3:S3"/>
    <mergeCell ref="A4:B4"/>
    <mergeCell ref="R4:S4"/>
    <mergeCell ref="A5:B5"/>
    <mergeCell ref="R5:S5"/>
    <mergeCell ref="A7:G7"/>
    <mergeCell ref="I7:O7"/>
    <mergeCell ref="S8:S9"/>
    <mergeCell ref="T8:T9"/>
    <mergeCell ref="U8:U9"/>
    <mergeCell ref="V8:V9"/>
    <mergeCell ref="W8:W9"/>
    <mergeCell ref="X8:X9"/>
    <mergeCell ref="Y8:Y9"/>
    <mergeCell ref="Z8:Z9"/>
    <mergeCell ref="AA8:AA9"/>
    <mergeCell ref="AB8:AB9"/>
    <mergeCell ref="AC8:AC9"/>
    <mergeCell ref="AD8:AD9"/>
    <mergeCell ref="AE8:AE9"/>
    <mergeCell ref="E11:G11"/>
    <mergeCell ref="C31:E31"/>
    <mergeCell ref="K31:O31"/>
    <mergeCell ref="T45:U45"/>
    <mergeCell ref="S46:S47"/>
    <mergeCell ref="T46:T47"/>
    <mergeCell ref="U46:U47"/>
    <mergeCell ref="V46:V47"/>
    <mergeCell ref="W46:W47"/>
    <mergeCell ref="AD46:AD47"/>
    <mergeCell ref="AE46:AE47"/>
    <mergeCell ref="X46:X47"/>
    <mergeCell ref="Y46:Y47"/>
    <mergeCell ref="Z46:Z47"/>
    <mergeCell ref="AA46:AA47"/>
    <mergeCell ref="AB46:AB47"/>
    <mergeCell ref="AC46:AC47"/>
  </mergeCells>
  <printOptions/>
  <pageMargins left="0.5" right="0.3" top="0.5" bottom="0.5" header="0.3" footer="0.3"/>
  <pageSetup horizontalDpi="600" verticalDpi="600" orientation="portrait" scale="66" r:id="rId2"/>
  <colBreaks count="1" manualBreakCount="1">
    <brk id="17" max="66" man="1"/>
  </colBreaks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AE122"/>
  <sheetViews>
    <sheetView showZeros="0" zoomScalePageLayoutView="0" workbookViewId="0" topLeftCell="A1">
      <selection activeCell="A1" sqref="A1:O1"/>
    </sheetView>
  </sheetViews>
  <sheetFormatPr defaultColWidth="9.140625" defaultRowHeight="15"/>
  <cols>
    <col min="1" max="1" width="14.421875" style="1" customWidth="1"/>
    <col min="2" max="2" width="8.140625" style="1" customWidth="1"/>
    <col min="3" max="3" width="9.7109375" style="1" customWidth="1"/>
    <col min="4" max="4" width="8.140625" style="1" customWidth="1"/>
    <col min="5" max="5" width="9.7109375" style="1" customWidth="1"/>
    <col min="6" max="6" width="8.140625" style="1" customWidth="1"/>
    <col min="7" max="7" width="11.57421875" style="1" customWidth="1"/>
    <col min="8" max="8" width="8.140625" style="1" customWidth="1"/>
    <col min="9" max="9" width="11.57421875" style="1" customWidth="1"/>
    <col min="10" max="10" width="8.140625" style="1" customWidth="1"/>
    <col min="11" max="11" width="9.140625" style="1" customWidth="1"/>
    <col min="12" max="12" width="8.140625" style="1" customWidth="1"/>
    <col min="13" max="14" width="9.28125" style="1" customWidth="1"/>
    <col min="15" max="15" width="10.7109375" style="1" bestFit="1" customWidth="1"/>
    <col min="16" max="16" width="9.28125" style="1" customWidth="1"/>
    <col min="17" max="17" width="8.8515625" style="1" customWidth="1"/>
    <col min="18" max="18" width="11.7109375" style="1" bestFit="1" customWidth="1"/>
    <col min="19" max="30" width="10.28125" style="1" customWidth="1"/>
    <col min="31" max="31" width="11.28125" style="1" customWidth="1"/>
    <col min="32" max="16384" width="8.8515625" style="1" customWidth="1"/>
  </cols>
  <sheetData>
    <row r="1" spans="1:31" ht="26.25" customHeight="1">
      <c r="A1" s="181" t="s">
        <v>0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R1" s="220" t="s">
        <v>1</v>
      </c>
      <c r="S1" s="220"/>
      <c r="T1" s="220"/>
      <c r="U1" s="220"/>
      <c r="V1" s="220"/>
      <c r="W1" s="220"/>
      <c r="X1" s="220"/>
      <c r="Y1" s="220"/>
      <c r="Z1" s="220"/>
      <c r="AA1" s="220"/>
      <c r="AB1" s="220"/>
      <c r="AC1" s="220"/>
      <c r="AD1" s="220"/>
      <c r="AE1" s="220"/>
    </row>
    <row r="2" spans="1:31" s="129" customFormat="1" ht="15.75" customHeight="1">
      <c r="A2" s="198" t="s">
        <v>2</v>
      </c>
      <c r="B2" s="198"/>
      <c r="C2" s="124"/>
      <c r="D2" s="125"/>
      <c r="E2" s="125"/>
      <c r="F2" s="126"/>
      <c r="G2" s="126"/>
      <c r="H2" s="127"/>
      <c r="I2" s="128"/>
      <c r="J2" s="129" t="s">
        <v>3</v>
      </c>
      <c r="L2" s="124"/>
      <c r="M2" s="125"/>
      <c r="N2" s="125"/>
      <c r="R2" s="198" t="s">
        <v>2</v>
      </c>
      <c r="S2" s="198"/>
      <c r="T2" s="124">
        <f>C2</f>
        <v>0</v>
      </c>
      <c r="U2" s="125"/>
      <c r="V2" s="125"/>
      <c r="W2" s="126"/>
      <c r="X2" s="126"/>
      <c r="Y2" s="127"/>
      <c r="Z2" s="128"/>
      <c r="AA2" s="129" t="s">
        <v>3</v>
      </c>
      <c r="AC2" s="124">
        <f>L2</f>
        <v>0</v>
      </c>
      <c r="AD2" s="125"/>
      <c r="AE2" s="125"/>
    </row>
    <row r="3" spans="1:31" s="129" customFormat="1" ht="15.75" customHeight="1">
      <c r="A3" s="198" t="s">
        <v>4</v>
      </c>
      <c r="B3" s="198"/>
      <c r="C3" s="130"/>
      <c r="D3" s="131"/>
      <c r="E3" s="131"/>
      <c r="F3" s="126"/>
      <c r="G3" s="126"/>
      <c r="H3" s="127"/>
      <c r="I3" s="128"/>
      <c r="J3" s="129" t="s">
        <v>5</v>
      </c>
      <c r="L3" s="130"/>
      <c r="M3" s="131"/>
      <c r="N3" s="131"/>
      <c r="R3" s="198" t="s">
        <v>4</v>
      </c>
      <c r="S3" s="198"/>
      <c r="T3" s="124">
        <f>C3</f>
        <v>0</v>
      </c>
      <c r="U3" s="131"/>
      <c r="V3" s="131"/>
      <c r="W3" s="126"/>
      <c r="X3" s="126"/>
      <c r="Y3" s="127"/>
      <c r="Z3" s="128"/>
      <c r="AA3" s="129" t="s">
        <v>5</v>
      </c>
      <c r="AC3" s="124">
        <f>L3</f>
        <v>0</v>
      </c>
      <c r="AD3" s="131"/>
      <c r="AE3" s="131"/>
    </row>
    <row r="4" spans="1:31" s="129" customFormat="1" ht="15.75" customHeight="1">
      <c r="A4" s="198" t="s">
        <v>6</v>
      </c>
      <c r="B4" s="198"/>
      <c r="C4" s="130"/>
      <c r="D4" s="131"/>
      <c r="E4" s="131"/>
      <c r="F4" s="126"/>
      <c r="G4" s="126"/>
      <c r="H4" s="132"/>
      <c r="I4" s="128"/>
      <c r="J4" s="129" t="s">
        <v>7</v>
      </c>
      <c r="L4" s="133"/>
      <c r="M4" s="131"/>
      <c r="N4" s="131"/>
      <c r="P4" s="126"/>
      <c r="Q4" s="126"/>
      <c r="R4" s="198" t="s">
        <v>6</v>
      </c>
      <c r="S4" s="198"/>
      <c r="T4" s="124">
        <f>C4</f>
        <v>0</v>
      </c>
      <c r="U4" s="131"/>
      <c r="V4" s="131"/>
      <c r="W4" s="126"/>
      <c r="X4" s="126"/>
      <c r="Y4" s="132"/>
      <c r="Z4" s="128"/>
      <c r="AA4" s="129" t="s">
        <v>7</v>
      </c>
      <c r="AC4" s="124">
        <f>L4</f>
        <v>0</v>
      </c>
      <c r="AD4" s="131"/>
      <c r="AE4" s="131"/>
    </row>
    <row r="5" spans="1:31" s="129" customFormat="1" ht="15.75" customHeight="1">
      <c r="A5" s="198" t="s">
        <v>8</v>
      </c>
      <c r="B5" s="198"/>
      <c r="C5" s="130"/>
      <c r="D5" s="131"/>
      <c r="E5" s="131"/>
      <c r="F5" s="126"/>
      <c r="G5" s="126"/>
      <c r="H5" s="127"/>
      <c r="I5" s="128"/>
      <c r="J5" s="129" t="s">
        <v>9</v>
      </c>
      <c r="L5" s="130"/>
      <c r="M5" s="131"/>
      <c r="N5" s="131"/>
      <c r="P5" s="126"/>
      <c r="Q5" s="136"/>
      <c r="R5" s="198" t="s">
        <v>8</v>
      </c>
      <c r="S5" s="198"/>
      <c r="T5" s="124">
        <f>C5</f>
        <v>0</v>
      </c>
      <c r="U5" s="131"/>
      <c r="V5" s="131"/>
      <c r="W5" s="126"/>
      <c r="X5" s="126"/>
      <c r="Y5" s="127"/>
      <c r="Z5" s="128"/>
      <c r="AA5" s="129" t="s">
        <v>9</v>
      </c>
      <c r="AC5" s="124">
        <f>L5</f>
        <v>0</v>
      </c>
      <c r="AD5" s="131"/>
      <c r="AE5" s="131"/>
    </row>
    <row r="6" spans="18:31" ht="15" thickBot="1">
      <c r="R6" s="2"/>
      <c r="S6" s="2"/>
      <c r="T6" s="40"/>
      <c r="U6" s="41"/>
      <c r="V6" s="41"/>
      <c r="W6" s="3"/>
      <c r="X6" s="3"/>
      <c r="Y6" s="4"/>
      <c r="Z6" s="5"/>
      <c r="AA6" s="6"/>
      <c r="AB6" s="6"/>
      <c r="AC6" s="40"/>
      <c r="AD6" s="41"/>
      <c r="AE6" s="41"/>
    </row>
    <row r="7" spans="1:31" ht="15.75" thickTop="1">
      <c r="A7" s="218" t="s">
        <v>10</v>
      </c>
      <c r="B7" s="218"/>
      <c r="C7" s="218"/>
      <c r="D7" s="218"/>
      <c r="E7" s="218"/>
      <c r="F7" s="218"/>
      <c r="G7" s="218"/>
      <c r="H7" s="8"/>
      <c r="I7" s="219" t="s">
        <v>11</v>
      </c>
      <c r="J7" s="219"/>
      <c r="K7" s="219"/>
      <c r="L7" s="219"/>
      <c r="M7" s="219"/>
      <c r="N7" s="219"/>
      <c r="O7" s="219"/>
      <c r="R7" s="42"/>
      <c r="S7" s="44"/>
      <c r="T7" s="44"/>
      <c r="U7" s="44"/>
      <c r="V7" s="44"/>
      <c r="W7" s="44"/>
      <c r="X7" s="44"/>
      <c r="Y7" s="45" t="s">
        <v>38</v>
      </c>
      <c r="Z7" s="44"/>
      <c r="AA7" s="44"/>
      <c r="AB7" s="46"/>
      <c r="AC7" s="46"/>
      <c r="AD7" s="44"/>
      <c r="AE7" s="47"/>
    </row>
    <row r="8" spans="1:31" ht="15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R8" s="48" t="s">
        <v>13</v>
      </c>
      <c r="S8" s="217"/>
      <c r="T8" s="221"/>
      <c r="U8" s="221"/>
      <c r="V8" s="221"/>
      <c r="W8" s="221"/>
      <c r="X8" s="221"/>
      <c r="Y8" s="221"/>
      <c r="Z8" s="221"/>
      <c r="AA8" s="221"/>
      <c r="AB8" s="221"/>
      <c r="AC8" s="221"/>
      <c r="AD8" s="221"/>
      <c r="AE8" s="205" t="s">
        <v>37</v>
      </c>
    </row>
    <row r="9" spans="1:31" ht="15.75" thickBot="1">
      <c r="A9" s="8"/>
      <c r="B9" s="8"/>
      <c r="C9" s="8"/>
      <c r="D9" s="8"/>
      <c r="E9" s="8"/>
      <c r="F9" s="8"/>
      <c r="G9" s="9" t="s">
        <v>14</v>
      </c>
      <c r="H9" s="8"/>
      <c r="I9" s="8"/>
      <c r="J9" s="8"/>
      <c r="K9" s="8"/>
      <c r="L9" s="8"/>
      <c r="M9" s="8"/>
      <c r="N9" s="8"/>
      <c r="O9" s="8"/>
      <c r="R9" s="49" t="s">
        <v>15</v>
      </c>
      <c r="S9" s="204"/>
      <c r="T9" s="204"/>
      <c r="U9" s="204"/>
      <c r="V9" s="204"/>
      <c r="W9" s="204"/>
      <c r="X9" s="204"/>
      <c r="Y9" s="204"/>
      <c r="Z9" s="204"/>
      <c r="AA9" s="204"/>
      <c r="AB9" s="204"/>
      <c r="AC9" s="204"/>
      <c r="AD9" s="204"/>
      <c r="AE9" s="206"/>
    </row>
    <row r="10" spans="1:31" ht="15.75" thickTop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R10" s="10" t="s">
        <v>31</v>
      </c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50">
        <f aca="true" t="shared" si="0" ref="AE10:AE25">SUM(S10:AD10)</f>
        <v>0</v>
      </c>
    </row>
    <row r="11" spans="1:31" ht="15">
      <c r="A11" s="8"/>
      <c r="B11" s="8"/>
      <c r="C11" s="13" t="s">
        <v>17</v>
      </c>
      <c r="D11" s="8"/>
      <c r="E11" s="207" t="s">
        <v>18</v>
      </c>
      <c r="F11" s="207"/>
      <c r="G11" s="207"/>
      <c r="H11" s="8"/>
      <c r="I11" s="8"/>
      <c r="J11" s="8"/>
      <c r="K11" s="13" t="s">
        <v>19</v>
      </c>
      <c r="L11" s="8"/>
      <c r="M11" s="13" t="s">
        <v>20</v>
      </c>
      <c r="N11" s="8"/>
      <c r="O11" s="13" t="s">
        <v>21</v>
      </c>
      <c r="R11" s="10" t="s">
        <v>32</v>
      </c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2">
        <f t="shared" si="0"/>
        <v>0</v>
      </c>
    </row>
    <row r="12" spans="1:31" ht="15.75" thickBot="1">
      <c r="A12" s="14" t="s">
        <v>23</v>
      </c>
      <c r="B12" s="8"/>
      <c r="C12" s="14" t="s">
        <v>24</v>
      </c>
      <c r="D12" s="8"/>
      <c r="E12" s="14" t="s">
        <v>25</v>
      </c>
      <c r="F12" s="8"/>
      <c r="G12" s="14" t="s">
        <v>26</v>
      </c>
      <c r="H12" s="8"/>
      <c r="I12" s="14" t="s">
        <v>27</v>
      </c>
      <c r="J12" s="8"/>
      <c r="K12" s="14" t="s">
        <v>28</v>
      </c>
      <c r="L12" s="8"/>
      <c r="M12" s="14" t="s">
        <v>21</v>
      </c>
      <c r="N12" s="8"/>
      <c r="O12" s="14" t="s">
        <v>29</v>
      </c>
      <c r="R12" s="10" t="s">
        <v>33</v>
      </c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2">
        <f t="shared" si="0"/>
        <v>0</v>
      </c>
    </row>
    <row r="13" spans="1:31" ht="1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R13" s="10" t="s">
        <v>34</v>
      </c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2">
        <f t="shared" si="0"/>
        <v>0</v>
      </c>
    </row>
    <row r="14" spans="1:31" ht="15">
      <c r="A14" s="15"/>
      <c r="B14" s="8"/>
      <c r="C14" s="15"/>
      <c r="D14" s="8"/>
      <c r="E14" s="15"/>
      <c r="F14" s="8"/>
      <c r="G14" s="15"/>
      <c r="H14" s="8"/>
      <c r="I14" s="15"/>
      <c r="J14" s="8"/>
      <c r="K14" s="15">
        <f>IF(I14&gt;0,(IF(A14="","",ROUND(+I14/E14,0))),(IF(A14="","",0)))</f>
      </c>
      <c r="L14" s="8"/>
      <c r="M14" s="16">
        <f>IF($I$27=0,0,IF(A14="","",I14/$I$27*100))</f>
        <v>0</v>
      </c>
      <c r="N14" s="8"/>
      <c r="O14" s="15">
        <f>IF(A14="","",ROUND(+I14/$L$5,0))</f>
      </c>
      <c r="R14" s="10" t="s">
        <v>35</v>
      </c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2">
        <f t="shared" si="0"/>
        <v>0</v>
      </c>
    </row>
    <row r="15" spans="1:31" ht="15">
      <c r="A15" s="15"/>
      <c r="B15" s="8"/>
      <c r="C15" s="15"/>
      <c r="D15" s="8"/>
      <c r="E15" s="15"/>
      <c r="F15" s="8"/>
      <c r="G15" s="15"/>
      <c r="H15" s="8"/>
      <c r="I15" s="15"/>
      <c r="J15" s="8"/>
      <c r="K15" s="15">
        <f aca="true" t="shared" si="1" ref="K15:K25">IF(I15&gt;0,(IF(A15="","",ROUND(+I15/E15,0))),(IF(A15="","",0)))</f>
      </c>
      <c r="L15" s="8"/>
      <c r="M15" s="16">
        <f aca="true" t="shared" si="2" ref="M15:M25">IF($I$27=0,0,IF(A15="","",I15/$I$27*100))</f>
        <v>0</v>
      </c>
      <c r="N15" s="8"/>
      <c r="O15" s="15">
        <f aca="true" t="shared" si="3" ref="O15:O25">IF(A15="","",ROUND(+I15/$L$5,0))</f>
      </c>
      <c r="R15" s="10" t="s">
        <v>39</v>
      </c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2">
        <f t="shared" si="0"/>
        <v>0</v>
      </c>
    </row>
    <row r="16" spans="1:31" ht="15">
      <c r="A16" s="15"/>
      <c r="B16" s="8"/>
      <c r="C16" s="15"/>
      <c r="D16" s="8"/>
      <c r="E16" s="15"/>
      <c r="F16" s="8"/>
      <c r="G16" s="15"/>
      <c r="H16" s="8"/>
      <c r="I16" s="15"/>
      <c r="J16" s="8"/>
      <c r="K16" s="15">
        <f t="shared" si="1"/>
      </c>
      <c r="L16" s="8"/>
      <c r="M16" s="16">
        <f t="shared" si="2"/>
        <v>0</v>
      </c>
      <c r="N16" s="8"/>
      <c r="O16" s="15">
        <f t="shared" si="3"/>
      </c>
      <c r="R16" s="10" t="s">
        <v>41</v>
      </c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2">
        <f t="shared" si="0"/>
        <v>0</v>
      </c>
    </row>
    <row r="17" spans="1:31" ht="15">
      <c r="A17" s="17"/>
      <c r="C17" s="17"/>
      <c r="E17" s="18"/>
      <c r="G17" s="18"/>
      <c r="I17" s="18"/>
      <c r="K17" s="15">
        <f t="shared" si="1"/>
      </c>
      <c r="M17" s="16">
        <f t="shared" si="2"/>
        <v>0</v>
      </c>
      <c r="O17" s="15">
        <f t="shared" si="3"/>
      </c>
      <c r="R17" s="10" t="s">
        <v>42</v>
      </c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2">
        <f t="shared" si="0"/>
        <v>0</v>
      </c>
    </row>
    <row r="18" spans="1:31" ht="15">
      <c r="A18" s="15"/>
      <c r="B18" s="8"/>
      <c r="C18" s="15"/>
      <c r="D18" s="8"/>
      <c r="E18" s="15"/>
      <c r="F18" s="8"/>
      <c r="G18" s="15"/>
      <c r="H18" s="8"/>
      <c r="I18" s="15"/>
      <c r="J18" s="8"/>
      <c r="K18" s="15">
        <f t="shared" si="1"/>
      </c>
      <c r="L18" s="8"/>
      <c r="M18" s="16">
        <f t="shared" si="2"/>
        <v>0</v>
      </c>
      <c r="N18" s="8"/>
      <c r="O18" s="15">
        <f>IF(A18="","",ROUND(+I18/$L$5,0))</f>
      </c>
      <c r="R18" s="10" t="s">
        <v>44</v>
      </c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2">
        <f t="shared" si="0"/>
        <v>0</v>
      </c>
    </row>
    <row r="19" spans="1:31" ht="15">
      <c r="A19" s="15"/>
      <c r="B19" s="8"/>
      <c r="C19" s="15"/>
      <c r="D19" s="8"/>
      <c r="E19" s="15"/>
      <c r="F19" s="8"/>
      <c r="G19" s="15"/>
      <c r="H19" s="8"/>
      <c r="I19" s="15"/>
      <c r="J19" s="8"/>
      <c r="K19" s="15">
        <f t="shared" si="1"/>
      </c>
      <c r="L19" s="8"/>
      <c r="M19" s="16">
        <f t="shared" si="2"/>
        <v>0</v>
      </c>
      <c r="N19" s="8"/>
      <c r="O19" s="15">
        <f>IF(A19="","",ROUND(+I19/$L$5,0))</f>
      </c>
      <c r="R19" s="10" t="s">
        <v>45</v>
      </c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2">
        <f t="shared" si="0"/>
        <v>0</v>
      </c>
    </row>
    <row r="20" spans="1:31" ht="15">
      <c r="A20" s="15"/>
      <c r="B20" s="8"/>
      <c r="C20" s="15"/>
      <c r="D20" s="8"/>
      <c r="E20" s="15"/>
      <c r="F20" s="8"/>
      <c r="G20" s="15"/>
      <c r="H20" s="8"/>
      <c r="I20" s="15"/>
      <c r="J20" s="8"/>
      <c r="K20" s="15">
        <f t="shared" si="1"/>
      </c>
      <c r="L20" s="8"/>
      <c r="M20" s="16">
        <f t="shared" si="2"/>
        <v>0</v>
      </c>
      <c r="N20" s="8"/>
      <c r="O20" s="15">
        <f t="shared" si="3"/>
      </c>
      <c r="R20" s="10" t="s">
        <v>47</v>
      </c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2">
        <f t="shared" si="0"/>
        <v>0</v>
      </c>
    </row>
    <row r="21" spans="1:31" ht="15">
      <c r="A21" s="15"/>
      <c r="B21" s="8"/>
      <c r="C21" s="15"/>
      <c r="D21" s="8"/>
      <c r="E21" s="15"/>
      <c r="F21" s="8"/>
      <c r="G21" s="15"/>
      <c r="H21" s="8"/>
      <c r="I21" s="15"/>
      <c r="J21" s="8"/>
      <c r="K21" s="15">
        <f t="shared" si="1"/>
      </c>
      <c r="L21" s="8"/>
      <c r="M21" s="16">
        <f t="shared" si="2"/>
        <v>0</v>
      </c>
      <c r="N21" s="8"/>
      <c r="O21" s="15">
        <f t="shared" si="3"/>
      </c>
      <c r="R21" s="10" t="s">
        <v>53</v>
      </c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2">
        <f t="shared" si="0"/>
        <v>0</v>
      </c>
    </row>
    <row r="22" spans="1:31" ht="15">
      <c r="A22" s="15"/>
      <c r="B22" s="8"/>
      <c r="C22" s="15"/>
      <c r="D22" s="8"/>
      <c r="E22" s="15"/>
      <c r="F22" s="8"/>
      <c r="G22" s="15"/>
      <c r="H22" s="8"/>
      <c r="I22" s="15"/>
      <c r="J22" s="8"/>
      <c r="K22" s="15">
        <f t="shared" si="1"/>
      </c>
      <c r="L22" s="8"/>
      <c r="M22" s="16">
        <f t="shared" si="2"/>
        <v>0</v>
      </c>
      <c r="N22" s="8"/>
      <c r="O22" s="15">
        <f t="shared" si="3"/>
      </c>
      <c r="R22" s="10" t="s">
        <v>54</v>
      </c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2">
        <f t="shared" si="0"/>
        <v>0</v>
      </c>
    </row>
    <row r="23" spans="1:31" ht="15">
      <c r="A23" s="15"/>
      <c r="B23" s="8"/>
      <c r="C23" s="15"/>
      <c r="D23" s="8"/>
      <c r="E23" s="15"/>
      <c r="F23" s="8"/>
      <c r="G23" s="15"/>
      <c r="H23" s="8"/>
      <c r="I23" s="15"/>
      <c r="J23" s="8"/>
      <c r="K23" s="15">
        <f t="shared" si="1"/>
      </c>
      <c r="L23" s="8"/>
      <c r="M23" s="16">
        <f t="shared" si="2"/>
        <v>0</v>
      </c>
      <c r="N23" s="8"/>
      <c r="O23" s="15">
        <f t="shared" si="3"/>
      </c>
      <c r="R23" s="10" t="s">
        <v>55</v>
      </c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2">
        <f t="shared" si="0"/>
        <v>0</v>
      </c>
    </row>
    <row r="24" spans="1:31" ht="15">
      <c r="A24" s="15"/>
      <c r="B24" s="8"/>
      <c r="C24" s="15"/>
      <c r="D24" s="8"/>
      <c r="E24" s="15"/>
      <c r="F24" s="8"/>
      <c r="G24" s="15"/>
      <c r="H24" s="8"/>
      <c r="I24" s="15"/>
      <c r="J24" s="8"/>
      <c r="K24" s="15">
        <f t="shared" si="1"/>
      </c>
      <c r="L24" s="8"/>
      <c r="M24" s="16">
        <f t="shared" si="2"/>
        <v>0</v>
      </c>
      <c r="N24" s="8"/>
      <c r="O24" s="15">
        <f t="shared" si="3"/>
      </c>
      <c r="R24" s="10" t="s">
        <v>56</v>
      </c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2">
        <f t="shared" si="0"/>
        <v>0</v>
      </c>
    </row>
    <row r="25" spans="1:31" ht="15.75" thickBot="1">
      <c r="A25" s="15"/>
      <c r="B25" s="8"/>
      <c r="C25" s="15"/>
      <c r="D25" s="8"/>
      <c r="E25" s="15"/>
      <c r="F25" s="8"/>
      <c r="G25" s="15"/>
      <c r="H25" s="8"/>
      <c r="I25" s="15"/>
      <c r="J25" s="8"/>
      <c r="K25" s="15">
        <f t="shared" si="1"/>
      </c>
      <c r="L25" s="8"/>
      <c r="M25" s="16">
        <f t="shared" si="2"/>
        <v>0</v>
      </c>
      <c r="N25" s="8"/>
      <c r="O25" s="15">
        <f t="shared" si="3"/>
      </c>
      <c r="R25" s="10" t="s">
        <v>57</v>
      </c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2">
        <f t="shared" si="0"/>
        <v>0</v>
      </c>
    </row>
    <row r="26" spans="1:31" ht="16.5" thickBot="1" thickTop="1">
      <c r="A26" s="8"/>
      <c r="B26" s="8"/>
      <c r="C26" s="8"/>
      <c r="D26" s="8"/>
      <c r="E26" s="8"/>
      <c r="F26" s="8"/>
      <c r="G26" s="8"/>
      <c r="H26" s="8"/>
      <c r="I26" s="8"/>
      <c r="J26" s="8"/>
      <c r="K26" s="26"/>
      <c r="L26" s="8"/>
      <c r="M26" s="8"/>
      <c r="N26" s="8"/>
      <c r="O26" s="8"/>
      <c r="R26" s="29" t="s">
        <v>37</v>
      </c>
      <c r="S26" s="51">
        <f aca="true" t="shared" si="4" ref="S26:AE26">SUM(S10:S25)</f>
        <v>0</v>
      </c>
      <c r="T26" s="30">
        <f t="shared" si="4"/>
        <v>0</v>
      </c>
      <c r="U26" s="30">
        <f t="shared" si="4"/>
        <v>0</v>
      </c>
      <c r="V26" s="30">
        <f t="shared" si="4"/>
        <v>0</v>
      </c>
      <c r="W26" s="30">
        <f t="shared" si="4"/>
        <v>0</v>
      </c>
      <c r="X26" s="30">
        <f t="shared" si="4"/>
        <v>0</v>
      </c>
      <c r="Y26" s="30">
        <f t="shared" si="4"/>
        <v>0</v>
      </c>
      <c r="Z26" s="30">
        <f t="shared" si="4"/>
        <v>0</v>
      </c>
      <c r="AA26" s="30">
        <f t="shared" si="4"/>
        <v>0</v>
      </c>
      <c r="AB26" s="30">
        <f t="shared" si="4"/>
        <v>0</v>
      </c>
      <c r="AC26" s="30">
        <f t="shared" si="4"/>
        <v>0</v>
      </c>
      <c r="AD26" s="31">
        <f t="shared" si="4"/>
        <v>0</v>
      </c>
      <c r="AE26" s="52">
        <f t="shared" si="4"/>
        <v>0</v>
      </c>
    </row>
    <row r="27" spans="1:31" ht="15.75" thickTop="1">
      <c r="A27" s="66" t="s">
        <v>40</v>
      </c>
      <c r="B27" s="8"/>
      <c r="C27" s="8"/>
      <c r="D27" s="8"/>
      <c r="E27" s="15">
        <f>SUM(E14:E25)</f>
        <v>0</v>
      </c>
      <c r="F27" s="8"/>
      <c r="G27" s="15">
        <f>SUM(G14:G25)</f>
        <v>0</v>
      </c>
      <c r="H27" s="8"/>
      <c r="I27" s="15">
        <f>SUM(I14:I26)</f>
        <v>0</v>
      </c>
      <c r="J27" s="8"/>
      <c r="K27" s="15">
        <f>IF(I27=0,0,ROUND(+I27/E27,0))</f>
        <v>0</v>
      </c>
      <c r="L27" s="8"/>
      <c r="M27" s="15">
        <f>SUM(M14:M25)</f>
        <v>0</v>
      </c>
      <c r="N27" s="8"/>
      <c r="O27" s="15">
        <f>SUM(O14:O25)</f>
        <v>0</v>
      </c>
      <c r="R27" s="21"/>
      <c r="S27" s="22"/>
      <c r="T27" s="22"/>
      <c r="U27" s="22"/>
      <c r="V27" s="22"/>
      <c r="W27" s="22"/>
      <c r="X27" s="22"/>
      <c r="Y27" s="23" t="s">
        <v>59</v>
      </c>
      <c r="Z27" s="22"/>
      <c r="AA27" s="22"/>
      <c r="AB27" s="24"/>
      <c r="AC27" s="24"/>
      <c r="AD27" s="22"/>
      <c r="AE27" s="25"/>
    </row>
    <row r="28" spans="1:31" ht="1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R28" s="10" t="s">
        <v>31</v>
      </c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2">
        <f aca="true" t="shared" si="5" ref="AE28:AE43">SUM(S28:AD28)</f>
        <v>0</v>
      </c>
    </row>
    <row r="29" spans="1:31" ht="15">
      <c r="A29" s="8"/>
      <c r="B29" s="8"/>
      <c r="C29" s="8"/>
      <c r="D29" s="8"/>
      <c r="E29" s="8"/>
      <c r="F29" s="8"/>
      <c r="G29" s="9" t="s">
        <v>43</v>
      </c>
      <c r="H29" s="9"/>
      <c r="I29" s="9"/>
      <c r="J29" s="8"/>
      <c r="K29" s="8"/>
      <c r="L29" s="8"/>
      <c r="M29" s="8"/>
      <c r="N29" s="8"/>
      <c r="O29" s="8"/>
      <c r="R29" s="10" t="s">
        <v>32</v>
      </c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2">
        <f t="shared" si="5"/>
        <v>0</v>
      </c>
    </row>
    <row r="30" spans="1:31" ht="15">
      <c r="A30" s="8"/>
      <c r="B30" s="8"/>
      <c r="C30" s="8"/>
      <c r="D30" s="8"/>
      <c r="E30" s="8"/>
      <c r="F30" s="8"/>
      <c r="G30" s="9"/>
      <c r="H30" s="9"/>
      <c r="I30" s="9"/>
      <c r="J30" s="8"/>
      <c r="K30" s="8"/>
      <c r="L30" s="8"/>
      <c r="M30" s="8"/>
      <c r="N30" s="8"/>
      <c r="O30" s="8"/>
      <c r="R30" s="10" t="s">
        <v>33</v>
      </c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2">
        <f t="shared" si="5"/>
        <v>0</v>
      </c>
    </row>
    <row r="31" spans="1:31" ht="15">
      <c r="A31" s="8"/>
      <c r="B31" s="8"/>
      <c r="C31" s="207" t="s">
        <v>18</v>
      </c>
      <c r="D31" s="207"/>
      <c r="E31" s="207"/>
      <c r="F31" s="8"/>
      <c r="G31" s="8"/>
      <c r="H31" s="8"/>
      <c r="I31" s="13" t="s">
        <v>20</v>
      </c>
      <c r="J31" s="8"/>
      <c r="K31" s="208" t="s">
        <v>46</v>
      </c>
      <c r="L31" s="209"/>
      <c r="M31" s="209"/>
      <c r="N31" s="209"/>
      <c r="O31" s="209"/>
      <c r="R31" s="10" t="s">
        <v>34</v>
      </c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2">
        <f t="shared" si="5"/>
        <v>0</v>
      </c>
    </row>
    <row r="32" spans="1:31" ht="15.75" thickBot="1">
      <c r="A32" s="14" t="s">
        <v>23</v>
      </c>
      <c r="B32" s="8"/>
      <c r="C32" s="14" t="s">
        <v>25</v>
      </c>
      <c r="D32" s="8"/>
      <c r="E32" s="14" t="s">
        <v>48</v>
      </c>
      <c r="F32" s="8"/>
      <c r="G32" s="27" t="s">
        <v>49</v>
      </c>
      <c r="H32" s="8"/>
      <c r="I32" s="14" t="s">
        <v>21</v>
      </c>
      <c r="J32" s="8"/>
      <c r="K32" s="14" t="s">
        <v>50</v>
      </c>
      <c r="L32" s="8"/>
      <c r="M32" s="14" t="s">
        <v>51</v>
      </c>
      <c r="N32" s="8"/>
      <c r="O32" s="14" t="s">
        <v>52</v>
      </c>
      <c r="R32" s="10" t="s">
        <v>35</v>
      </c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2">
        <f t="shared" si="5"/>
        <v>0</v>
      </c>
    </row>
    <row r="33" spans="1:31" ht="1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R33" s="10" t="s">
        <v>39</v>
      </c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2">
        <f t="shared" si="5"/>
        <v>0</v>
      </c>
    </row>
    <row r="34" spans="1:31" ht="15">
      <c r="A34" s="15"/>
      <c r="B34" s="8"/>
      <c r="C34" s="15"/>
      <c r="D34" s="8"/>
      <c r="E34" s="15"/>
      <c r="F34" s="8"/>
      <c r="G34" s="15"/>
      <c r="H34" s="8"/>
      <c r="I34" s="16">
        <f>IF($G$47=0,0,IF(A34="","",G34/$G$47*100))</f>
        <v>0</v>
      </c>
      <c r="J34" s="8"/>
      <c r="K34" s="15">
        <f>IF(A34="","",ROUND(+G34/$L$5,0))</f>
      </c>
      <c r="L34" s="8"/>
      <c r="M34" s="16">
        <f>IF(A34="","",+G34/75/$L$5)</f>
      </c>
      <c r="N34" s="8"/>
      <c r="O34" s="16">
        <f>IF(A34="","",(+G34/75*IF((ISNUMBER(SEARCH("DEAD",A34)))=TRUE,2,2.3))/$L$5)</f>
      </c>
      <c r="Q34" s="28"/>
      <c r="R34" s="10" t="s">
        <v>41</v>
      </c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2">
        <f t="shared" si="5"/>
        <v>0</v>
      </c>
    </row>
    <row r="35" spans="1:31" ht="15">
      <c r="A35" s="15"/>
      <c r="B35" s="8"/>
      <c r="C35" s="15"/>
      <c r="D35" s="8"/>
      <c r="E35" s="15"/>
      <c r="F35" s="8"/>
      <c r="G35" s="15"/>
      <c r="H35" s="8"/>
      <c r="I35" s="16">
        <f aca="true" t="shared" si="6" ref="I35:I45">IF($G$47=0,0,IF(A35="","",G35/$G$47*100))</f>
        <v>0</v>
      </c>
      <c r="J35" s="8"/>
      <c r="K35" s="15">
        <f aca="true" t="shared" si="7" ref="K35:K45">IF(A35="","",ROUND(+G35/$L$5,0))</f>
      </c>
      <c r="L35" s="8"/>
      <c r="M35" s="16">
        <f aca="true" t="shared" si="8" ref="M35:M45">IF(A35="","",+G35/75/$L$5)</f>
      </c>
      <c r="N35" s="8"/>
      <c r="O35" s="16">
        <f aca="true" t="shared" si="9" ref="O35:O45">IF(A35="","",(+G35/75*IF((ISNUMBER(SEARCH("DEAD",A35)))=TRUE,2,2.3))/$L$5)</f>
      </c>
      <c r="R35" s="10" t="s">
        <v>42</v>
      </c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2">
        <f t="shared" si="5"/>
        <v>0</v>
      </c>
    </row>
    <row r="36" spans="1:31" ht="15">
      <c r="A36" s="15"/>
      <c r="B36" s="8"/>
      <c r="C36" s="15"/>
      <c r="D36" s="8"/>
      <c r="E36" s="15"/>
      <c r="F36" s="8"/>
      <c r="G36" s="15"/>
      <c r="H36" s="8"/>
      <c r="I36" s="16">
        <f t="shared" si="6"/>
        <v>0</v>
      </c>
      <c r="J36" s="8"/>
      <c r="K36" s="15">
        <f t="shared" si="7"/>
      </c>
      <c r="L36" s="8"/>
      <c r="M36" s="16">
        <f t="shared" si="8"/>
      </c>
      <c r="N36" s="8"/>
      <c r="O36" s="16">
        <f t="shared" si="9"/>
      </c>
      <c r="R36" s="10" t="s">
        <v>44</v>
      </c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2">
        <f t="shared" si="5"/>
        <v>0</v>
      </c>
    </row>
    <row r="37" spans="1:31" ht="15">
      <c r="A37" s="15"/>
      <c r="B37" s="8"/>
      <c r="C37" s="15"/>
      <c r="D37" s="8"/>
      <c r="E37" s="15"/>
      <c r="F37" s="8"/>
      <c r="G37" s="15"/>
      <c r="H37" s="8"/>
      <c r="I37" s="16">
        <f t="shared" si="6"/>
        <v>0</v>
      </c>
      <c r="J37" s="8"/>
      <c r="K37" s="15">
        <f t="shared" si="7"/>
      </c>
      <c r="L37" s="8"/>
      <c r="M37" s="16">
        <f t="shared" si="8"/>
      </c>
      <c r="N37" s="8"/>
      <c r="O37" s="16">
        <f t="shared" si="9"/>
      </c>
      <c r="R37" s="10" t="s">
        <v>45</v>
      </c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2">
        <f t="shared" si="5"/>
        <v>0</v>
      </c>
    </row>
    <row r="38" spans="1:31" ht="15">
      <c r="A38" s="15"/>
      <c r="B38" s="8"/>
      <c r="C38" s="15"/>
      <c r="D38" s="8"/>
      <c r="E38" s="15"/>
      <c r="F38" s="8"/>
      <c r="G38" s="15"/>
      <c r="H38" s="8"/>
      <c r="I38" s="16">
        <f t="shared" si="6"/>
        <v>0</v>
      </c>
      <c r="J38" s="8"/>
      <c r="K38" s="15">
        <f t="shared" si="7"/>
      </c>
      <c r="L38" s="8"/>
      <c r="M38" s="16">
        <f t="shared" si="8"/>
      </c>
      <c r="N38" s="8"/>
      <c r="O38" s="16">
        <f t="shared" si="9"/>
      </c>
      <c r="R38" s="10" t="s">
        <v>47</v>
      </c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2">
        <f t="shared" si="5"/>
        <v>0</v>
      </c>
    </row>
    <row r="39" spans="1:31" ht="15">
      <c r="A39" s="15"/>
      <c r="B39" s="8"/>
      <c r="C39" s="15"/>
      <c r="D39" s="8"/>
      <c r="E39" s="15"/>
      <c r="F39" s="8"/>
      <c r="G39" s="15"/>
      <c r="H39" s="8"/>
      <c r="I39" s="16">
        <f t="shared" si="6"/>
        <v>0</v>
      </c>
      <c r="J39" s="8"/>
      <c r="K39" s="15">
        <f t="shared" si="7"/>
      </c>
      <c r="L39" s="8"/>
      <c r="M39" s="16">
        <f t="shared" si="8"/>
      </c>
      <c r="N39" s="8"/>
      <c r="O39" s="16">
        <f t="shared" si="9"/>
      </c>
      <c r="R39" s="10" t="s">
        <v>53</v>
      </c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2">
        <f t="shared" si="5"/>
        <v>0</v>
      </c>
    </row>
    <row r="40" spans="1:31" ht="15">
      <c r="A40" s="15"/>
      <c r="B40" s="8"/>
      <c r="C40" s="15"/>
      <c r="D40" s="8"/>
      <c r="E40" s="15"/>
      <c r="F40" s="8"/>
      <c r="G40" s="15"/>
      <c r="H40" s="8"/>
      <c r="I40" s="16">
        <f t="shared" si="6"/>
        <v>0</v>
      </c>
      <c r="J40" s="8"/>
      <c r="K40" s="15">
        <f t="shared" si="7"/>
      </c>
      <c r="L40" s="8"/>
      <c r="M40" s="16">
        <f t="shared" si="8"/>
      </c>
      <c r="N40" s="8"/>
      <c r="O40" s="16">
        <f t="shared" si="9"/>
      </c>
      <c r="R40" s="10" t="s">
        <v>54</v>
      </c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2">
        <f t="shared" si="5"/>
        <v>0</v>
      </c>
    </row>
    <row r="41" spans="1:31" ht="15">
      <c r="A41" s="15"/>
      <c r="B41" s="8"/>
      <c r="C41" s="15"/>
      <c r="D41" s="8"/>
      <c r="E41" s="15"/>
      <c r="F41" s="8"/>
      <c r="G41" s="15"/>
      <c r="H41" s="8"/>
      <c r="I41" s="16">
        <f t="shared" si="6"/>
        <v>0</v>
      </c>
      <c r="J41" s="8"/>
      <c r="K41" s="15">
        <f t="shared" si="7"/>
      </c>
      <c r="L41" s="8"/>
      <c r="M41" s="16">
        <f t="shared" si="8"/>
      </c>
      <c r="N41" s="8"/>
      <c r="O41" s="16">
        <f t="shared" si="9"/>
      </c>
      <c r="R41" s="10" t="s">
        <v>55</v>
      </c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2">
        <f t="shared" si="5"/>
        <v>0</v>
      </c>
    </row>
    <row r="42" spans="1:31" ht="15">
      <c r="A42" s="15"/>
      <c r="B42" s="8"/>
      <c r="C42" s="15"/>
      <c r="D42" s="8"/>
      <c r="E42" s="15"/>
      <c r="F42" s="8"/>
      <c r="G42" s="15"/>
      <c r="H42" s="8"/>
      <c r="I42" s="16">
        <f t="shared" si="6"/>
        <v>0</v>
      </c>
      <c r="J42" s="8"/>
      <c r="K42" s="15">
        <f t="shared" si="7"/>
      </c>
      <c r="L42" s="8"/>
      <c r="M42" s="16">
        <f t="shared" si="8"/>
      </c>
      <c r="N42" s="8"/>
      <c r="O42" s="16">
        <f t="shared" si="9"/>
      </c>
      <c r="Q42" s="32"/>
      <c r="R42" s="10" t="s">
        <v>56</v>
      </c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2">
        <f t="shared" si="5"/>
        <v>0</v>
      </c>
    </row>
    <row r="43" spans="1:31" ht="15.75" thickBot="1">
      <c r="A43" s="15"/>
      <c r="B43" s="8"/>
      <c r="C43" s="15"/>
      <c r="D43" s="8"/>
      <c r="E43" s="15"/>
      <c r="F43" s="8"/>
      <c r="G43" s="15"/>
      <c r="H43" s="8"/>
      <c r="I43" s="16">
        <f t="shared" si="6"/>
        <v>0</v>
      </c>
      <c r="J43" s="8"/>
      <c r="K43" s="15">
        <f t="shared" si="7"/>
      </c>
      <c r="L43" s="8"/>
      <c r="M43" s="16">
        <f t="shared" si="8"/>
      </c>
      <c r="N43" s="8"/>
      <c r="O43" s="16">
        <f t="shared" si="9"/>
      </c>
      <c r="Q43" s="33"/>
      <c r="R43" s="10" t="s">
        <v>57</v>
      </c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53">
        <f t="shared" si="5"/>
        <v>0</v>
      </c>
    </row>
    <row r="44" spans="1:31" ht="16.5" thickBot="1" thickTop="1">
      <c r="A44" s="15"/>
      <c r="B44" s="8"/>
      <c r="C44" s="15"/>
      <c r="D44" s="8"/>
      <c r="E44" s="15"/>
      <c r="F44" s="8"/>
      <c r="G44" s="15"/>
      <c r="H44" s="8"/>
      <c r="I44" s="16">
        <f t="shared" si="6"/>
        <v>0</v>
      </c>
      <c r="J44" s="8"/>
      <c r="K44" s="15">
        <f t="shared" si="7"/>
      </c>
      <c r="L44" s="8"/>
      <c r="M44" s="16">
        <f t="shared" si="8"/>
      </c>
      <c r="N44" s="8"/>
      <c r="O44" s="16">
        <f t="shared" si="9"/>
      </c>
      <c r="R44" s="36" t="s">
        <v>37</v>
      </c>
      <c r="S44" s="37">
        <f aca="true" t="shared" si="10" ref="S44:AE44">SUM(S28:S43)</f>
        <v>0</v>
      </c>
      <c r="T44" s="37">
        <f t="shared" si="10"/>
        <v>0</v>
      </c>
      <c r="U44" s="37">
        <f t="shared" si="10"/>
        <v>0</v>
      </c>
      <c r="V44" s="37">
        <f t="shared" si="10"/>
        <v>0</v>
      </c>
      <c r="W44" s="37">
        <f t="shared" si="10"/>
        <v>0</v>
      </c>
      <c r="X44" s="37">
        <f t="shared" si="10"/>
        <v>0</v>
      </c>
      <c r="Y44" s="37">
        <f t="shared" si="10"/>
        <v>0</v>
      </c>
      <c r="Z44" s="37">
        <f t="shared" si="10"/>
        <v>0</v>
      </c>
      <c r="AA44" s="37">
        <f t="shared" si="10"/>
        <v>0</v>
      </c>
      <c r="AB44" s="37">
        <f t="shared" si="10"/>
        <v>0</v>
      </c>
      <c r="AC44" s="37">
        <f t="shared" si="10"/>
        <v>0</v>
      </c>
      <c r="AD44" s="38">
        <f t="shared" si="10"/>
        <v>0</v>
      </c>
      <c r="AE44" s="38">
        <f t="shared" si="10"/>
        <v>0</v>
      </c>
    </row>
    <row r="45" spans="1:31" ht="15.75" thickTop="1">
      <c r="A45" s="15"/>
      <c r="B45" s="8"/>
      <c r="C45" s="15"/>
      <c r="D45" s="8"/>
      <c r="E45" s="15"/>
      <c r="F45" s="8"/>
      <c r="G45" s="15"/>
      <c r="H45" s="8"/>
      <c r="I45" s="16">
        <f t="shared" si="6"/>
        <v>0</v>
      </c>
      <c r="J45" s="8"/>
      <c r="K45" s="15">
        <f t="shared" si="7"/>
      </c>
      <c r="L45" s="8"/>
      <c r="M45" s="16">
        <f t="shared" si="8"/>
      </c>
      <c r="N45" s="8"/>
      <c r="O45" s="16">
        <f t="shared" si="9"/>
      </c>
      <c r="R45" s="56"/>
      <c r="S45" s="57"/>
      <c r="T45" s="210"/>
      <c r="U45" s="210"/>
      <c r="V45" s="58"/>
      <c r="W45" s="58"/>
      <c r="X45" s="58"/>
      <c r="Y45" s="45" t="s">
        <v>12</v>
      </c>
      <c r="Z45" s="58"/>
      <c r="AA45" s="58"/>
      <c r="AB45" s="59"/>
      <c r="AC45" s="60"/>
      <c r="AD45" s="57"/>
      <c r="AE45" s="61"/>
    </row>
    <row r="46" spans="1:31" ht="1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34"/>
      <c r="N46" s="8"/>
      <c r="O46" s="34"/>
      <c r="R46" s="55" t="s">
        <v>13</v>
      </c>
      <c r="S46" s="222"/>
      <c r="T46" s="221"/>
      <c r="U46" s="221"/>
      <c r="V46" s="221"/>
      <c r="W46" s="221"/>
      <c r="X46" s="221"/>
      <c r="Y46" s="221"/>
      <c r="Z46" s="221"/>
      <c r="AA46" s="221"/>
      <c r="AB46" s="221"/>
      <c r="AC46" s="221"/>
      <c r="AD46" s="221"/>
      <c r="AE46" s="201" t="s">
        <v>37</v>
      </c>
    </row>
    <row r="47" spans="1:31" ht="15.75" thickBot="1">
      <c r="A47" s="66" t="s">
        <v>40</v>
      </c>
      <c r="B47" s="8"/>
      <c r="C47" s="15">
        <f>SUM(C34:C45)</f>
        <v>0</v>
      </c>
      <c r="D47" s="8"/>
      <c r="E47" s="15">
        <f>SUM(E34:E45)</f>
        <v>0</v>
      </c>
      <c r="F47" s="8"/>
      <c r="G47" s="15">
        <f>SUM(G34:G45)</f>
        <v>0</v>
      </c>
      <c r="H47" s="8"/>
      <c r="I47" s="15">
        <f>SUM(I34:I45)</f>
        <v>0</v>
      </c>
      <c r="J47" s="8"/>
      <c r="K47" s="15">
        <f>SUM(K34:K45)</f>
        <v>0</v>
      </c>
      <c r="L47" s="8"/>
      <c r="M47" s="16">
        <f>SUM(M34:M45)</f>
        <v>0</v>
      </c>
      <c r="N47" s="8"/>
      <c r="O47" s="16">
        <f>SUM(O34:O45)</f>
        <v>0</v>
      </c>
      <c r="R47" s="54" t="s">
        <v>15</v>
      </c>
      <c r="S47" s="223"/>
      <c r="T47" s="204"/>
      <c r="U47" s="204"/>
      <c r="V47" s="204"/>
      <c r="W47" s="204"/>
      <c r="X47" s="204"/>
      <c r="Y47" s="204"/>
      <c r="Z47" s="204"/>
      <c r="AA47" s="204"/>
      <c r="AB47" s="204"/>
      <c r="AC47" s="204"/>
      <c r="AD47" s="204"/>
      <c r="AE47" s="202"/>
    </row>
    <row r="48" spans="18:31" ht="15.75" thickTop="1">
      <c r="R48" s="10" t="s">
        <v>22</v>
      </c>
      <c r="S48" s="138"/>
      <c r="T48" s="138"/>
      <c r="U48" s="138"/>
      <c r="V48" s="138"/>
      <c r="W48" s="138"/>
      <c r="X48" s="138"/>
      <c r="Y48" s="138"/>
      <c r="Z48" s="138"/>
      <c r="AA48" s="138"/>
      <c r="AB48" s="138"/>
      <c r="AC48" s="138"/>
      <c r="AD48" s="138"/>
      <c r="AE48" s="50">
        <f>SUM(S48:AD48)</f>
        <v>0</v>
      </c>
    </row>
    <row r="49" spans="18:31" ht="15">
      <c r="R49" s="10" t="s">
        <v>30</v>
      </c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2">
        <f aca="true" t="shared" si="11" ref="AE49:AE55">SUM(S49:AD49)</f>
        <v>0</v>
      </c>
    </row>
    <row r="50" spans="1:31" ht="15">
      <c r="A50" s="64" t="s">
        <v>61</v>
      </c>
      <c r="G50" s="65"/>
      <c r="R50" s="10" t="s">
        <v>31</v>
      </c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2">
        <f t="shared" si="11"/>
        <v>0</v>
      </c>
    </row>
    <row r="51" spans="18:31" ht="15">
      <c r="R51" s="10" t="s">
        <v>32</v>
      </c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2">
        <f t="shared" si="11"/>
        <v>0</v>
      </c>
    </row>
    <row r="52" spans="18:31" ht="15">
      <c r="R52" s="10" t="s">
        <v>33</v>
      </c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2">
        <f t="shared" si="11"/>
        <v>0</v>
      </c>
    </row>
    <row r="53" spans="1:31" ht="15">
      <c r="A53" s="64" t="s">
        <v>60</v>
      </c>
      <c r="R53" s="10" t="s">
        <v>34</v>
      </c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2">
        <f t="shared" si="11"/>
        <v>0</v>
      </c>
    </row>
    <row r="54" spans="18:31" ht="15">
      <c r="R54" s="10" t="s">
        <v>35</v>
      </c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2">
        <f t="shared" si="11"/>
        <v>0</v>
      </c>
    </row>
    <row r="55" spans="18:31" ht="15.75" thickBot="1">
      <c r="R55" s="10" t="s">
        <v>36</v>
      </c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53">
        <f t="shared" si="11"/>
        <v>0</v>
      </c>
    </row>
    <row r="56" spans="18:31" s="6" customFormat="1" ht="16.5" thickBot="1" thickTop="1">
      <c r="R56" s="19" t="s">
        <v>37</v>
      </c>
      <c r="S56" s="20">
        <f aca="true" t="shared" si="12" ref="S56:AD56">SUM(S48:S55)</f>
        <v>0</v>
      </c>
      <c r="T56" s="20">
        <f t="shared" si="12"/>
        <v>0</v>
      </c>
      <c r="U56" s="20">
        <f t="shared" si="12"/>
        <v>0</v>
      </c>
      <c r="V56" s="20">
        <f t="shared" si="12"/>
        <v>0</v>
      </c>
      <c r="W56" s="20">
        <f t="shared" si="12"/>
        <v>0</v>
      </c>
      <c r="X56" s="20">
        <f t="shared" si="12"/>
        <v>0</v>
      </c>
      <c r="Y56" s="20">
        <f t="shared" si="12"/>
        <v>0</v>
      </c>
      <c r="Z56" s="20">
        <f t="shared" si="12"/>
        <v>0</v>
      </c>
      <c r="AA56" s="20">
        <f t="shared" si="12"/>
        <v>0</v>
      </c>
      <c r="AB56" s="20">
        <f t="shared" si="12"/>
        <v>0</v>
      </c>
      <c r="AC56" s="20">
        <f t="shared" si="12"/>
        <v>0</v>
      </c>
      <c r="AD56" s="20">
        <f t="shared" si="12"/>
        <v>0</v>
      </c>
      <c r="AE56" s="62">
        <f>SUM(S56:AD56)</f>
        <v>0</v>
      </c>
    </row>
    <row r="57" spans="18:31" s="6" customFormat="1" ht="15" customHeight="1" thickTop="1">
      <c r="R57" s="21"/>
      <c r="S57" s="22"/>
      <c r="T57" s="22"/>
      <c r="U57" s="22"/>
      <c r="V57" s="22"/>
      <c r="W57" s="22"/>
      <c r="X57" s="22"/>
      <c r="Y57" s="23" t="s">
        <v>58</v>
      </c>
      <c r="Z57" s="22"/>
      <c r="AA57" s="22"/>
      <c r="AB57" s="24"/>
      <c r="AC57" s="24"/>
      <c r="AD57" s="22"/>
      <c r="AE57" s="43"/>
    </row>
    <row r="58" spans="18:31" s="6" customFormat="1" ht="15" customHeight="1">
      <c r="R58" s="10" t="s">
        <v>22</v>
      </c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2">
        <f>SUM(S58:AD58)</f>
        <v>0</v>
      </c>
    </row>
    <row r="59" spans="16:31" s="6" customFormat="1" ht="15" customHeight="1">
      <c r="P59" s="3"/>
      <c r="Q59" s="3"/>
      <c r="R59" s="10" t="s">
        <v>30</v>
      </c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2">
        <f aca="true" t="shared" si="13" ref="AE59:AE66">SUM(S59:AD59)</f>
        <v>0</v>
      </c>
    </row>
    <row r="60" spans="16:31" s="6" customFormat="1" ht="15" customHeight="1">
      <c r="P60" s="3"/>
      <c r="Q60" s="7"/>
      <c r="R60" s="10" t="s">
        <v>31</v>
      </c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2">
        <f t="shared" si="13"/>
        <v>0</v>
      </c>
    </row>
    <row r="61" spans="18:31" s="6" customFormat="1" ht="15" customHeight="1">
      <c r="R61" s="10" t="s">
        <v>32</v>
      </c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2">
        <f t="shared" si="13"/>
        <v>0</v>
      </c>
    </row>
    <row r="62" spans="18:31" s="6" customFormat="1" ht="15" customHeight="1">
      <c r="R62" s="10" t="s">
        <v>33</v>
      </c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2">
        <f t="shared" si="13"/>
        <v>0</v>
      </c>
    </row>
    <row r="63" spans="18:31" s="6" customFormat="1" ht="15" customHeight="1">
      <c r="R63" s="10" t="s">
        <v>34</v>
      </c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2">
        <f t="shared" si="13"/>
        <v>0</v>
      </c>
    </row>
    <row r="64" spans="18:31" s="6" customFormat="1" ht="15" customHeight="1">
      <c r="R64" s="10" t="s">
        <v>35</v>
      </c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2">
        <f t="shared" si="13"/>
        <v>0</v>
      </c>
    </row>
    <row r="65" spans="18:31" s="6" customFormat="1" ht="15" customHeight="1" thickBot="1">
      <c r="R65" s="10" t="s">
        <v>36</v>
      </c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53">
        <f t="shared" si="13"/>
        <v>0</v>
      </c>
    </row>
    <row r="66" spans="18:31" s="6" customFormat="1" ht="15" customHeight="1" thickBot="1" thickTop="1">
      <c r="R66" s="19" t="s">
        <v>37</v>
      </c>
      <c r="S66" s="20">
        <f aca="true" t="shared" si="14" ref="S66:AD66">SUM(S58:S65)</f>
        <v>0</v>
      </c>
      <c r="T66" s="20">
        <f t="shared" si="14"/>
        <v>0</v>
      </c>
      <c r="U66" s="20">
        <f t="shared" si="14"/>
        <v>0</v>
      </c>
      <c r="V66" s="20">
        <f t="shared" si="14"/>
        <v>0</v>
      </c>
      <c r="W66" s="20">
        <f t="shared" si="14"/>
        <v>0</v>
      </c>
      <c r="X66" s="20">
        <f t="shared" si="14"/>
        <v>0</v>
      </c>
      <c r="Y66" s="20">
        <f t="shared" si="14"/>
        <v>0</v>
      </c>
      <c r="Z66" s="20">
        <f t="shared" si="14"/>
        <v>0</v>
      </c>
      <c r="AA66" s="20">
        <f t="shared" si="14"/>
        <v>0</v>
      </c>
      <c r="AB66" s="20">
        <f t="shared" si="14"/>
        <v>0</v>
      </c>
      <c r="AC66" s="20">
        <f t="shared" si="14"/>
        <v>0</v>
      </c>
      <c r="AD66" s="35">
        <f t="shared" si="14"/>
        <v>0</v>
      </c>
      <c r="AE66" s="63">
        <f t="shared" si="13"/>
        <v>0</v>
      </c>
    </row>
    <row r="67" s="6" customFormat="1" ht="15" customHeight="1" thickTop="1">
      <c r="AE67" s="39"/>
    </row>
    <row r="68" s="6" customFormat="1" ht="13.5" customHeight="1"/>
    <row r="69" s="6" customFormat="1" ht="13.5" customHeight="1"/>
    <row r="70" s="6" customFormat="1" ht="13.5" customHeight="1"/>
    <row r="71" s="6" customFormat="1" ht="13.5" customHeight="1"/>
    <row r="72" s="6" customFormat="1" ht="13.5" customHeight="1"/>
    <row r="73" s="6" customFormat="1" ht="13.5" customHeight="1"/>
    <row r="74" s="6" customFormat="1" ht="13.5" customHeight="1"/>
    <row r="75" s="6" customFormat="1" ht="13.5" customHeight="1"/>
    <row r="76" s="6" customFormat="1" ht="13.5" customHeight="1"/>
    <row r="77" s="6" customFormat="1" ht="13.5" customHeight="1"/>
    <row r="78" s="6" customFormat="1" ht="13.5" customHeight="1"/>
    <row r="79" s="6" customFormat="1" ht="13.5" customHeight="1"/>
    <row r="80" s="6" customFormat="1" ht="13.5" customHeight="1"/>
    <row r="81" s="6" customFormat="1" ht="13.5" customHeight="1"/>
    <row r="82" s="6" customFormat="1" ht="13.5" customHeight="1"/>
    <row r="83" s="6" customFormat="1" ht="13.5" customHeight="1"/>
    <row r="84" s="6" customFormat="1" ht="13.5" customHeight="1"/>
    <row r="85" s="6" customFormat="1" ht="13.5" customHeight="1"/>
    <row r="86" s="6" customFormat="1" ht="13.5" customHeight="1"/>
    <row r="87" s="6" customFormat="1" ht="13.5" customHeight="1"/>
    <row r="88" s="6" customFormat="1" ht="13.5" customHeight="1"/>
    <row r="89" s="6" customFormat="1" ht="13.5" customHeight="1"/>
    <row r="90" s="6" customFormat="1" ht="13.5" customHeight="1"/>
    <row r="91" s="6" customFormat="1" ht="13.5" customHeight="1"/>
    <row r="92" s="6" customFormat="1" ht="13.5" customHeight="1"/>
    <row r="93" s="6" customFormat="1" ht="13.5" customHeight="1"/>
    <row r="94" s="6" customFormat="1" ht="13.5" customHeight="1"/>
    <row r="95" s="6" customFormat="1" ht="13.5" customHeight="1"/>
    <row r="96" s="6" customFormat="1" ht="13.5" customHeight="1"/>
    <row r="97" s="6" customFormat="1" ht="13.5" customHeight="1"/>
    <row r="98" spans="18:30" s="6" customFormat="1" ht="13.5" customHeight="1"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</row>
    <row r="99" spans="18:31" s="6" customFormat="1" ht="13.5" customHeight="1"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</row>
    <row r="100" spans="18:31" s="6" customFormat="1" ht="13.5" customHeight="1"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</row>
    <row r="101" spans="18:31" s="6" customFormat="1" ht="13.5" customHeight="1"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</row>
    <row r="102" spans="18:31" s="6" customFormat="1" ht="13.5" customHeight="1"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</row>
    <row r="103" spans="18:31" s="6" customFormat="1" ht="13.5" customHeight="1"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</row>
    <row r="104" spans="18:31" s="6" customFormat="1" ht="13.5" customHeight="1"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</row>
    <row r="105" spans="18:31" s="6" customFormat="1" ht="13.5" customHeight="1"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</row>
    <row r="106" spans="18:31" s="6" customFormat="1" ht="13.5" customHeight="1"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</row>
    <row r="107" spans="18:31" s="6" customFormat="1" ht="13.5" customHeight="1"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</row>
    <row r="108" spans="18:31" s="6" customFormat="1" ht="13.5" customHeight="1"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</row>
    <row r="109" spans="18:31" s="6" customFormat="1" ht="13.5" customHeight="1"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</row>
    <row r="110" spans="18:31" s="6" customFormat="1" ht="13.5" customHeight="1"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</row>
    <row r="111" spans="18:31" s="6" customFormat="1" ht="13.5" customHeight="1"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</row>
    <row r="112" spans="18:31" s="6" customFormat="1" ht="13.5" customHeight="1"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</row>
    <row r="113" spans="18:31" s="6" customFormat="1" ht="13.5" customHeight="1"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</row>
    <row r="114" spans="18:31" s="6" customFormat="1" ht="13.5" customHeight="1"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</row>
    <row r="115" spans="18:31" s="6" customFormat="1" ht="13.5" customHeight="1"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</row>
    <row r="116" spans="18:31" s="6" customFormat="1" ht="13.5" customHeight="1"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</row>
    <row r="117" spans="18:31" s="6" customFormat="1" ht="13.5" customHeight="1"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</row>
    <row r="118" spans="18:31" s="6" customFormat="1" ht="13.5" customHeight="1"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</row>
    <row r="119" spans="18:31" s="6" customFormat="1" ht="13.5" customHeight="1"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</row>
    <row r="120" spans="18:31" s="6" customFormat="1" ht="13.5" customHeight="1"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</row>
    <row r="121" spans="18:31" s="6" customFormat="1" ht="13.5" customHeight="1"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</row>
    <row r="122" spans="18:31" s="6" customFormat="1" ht="13.5" customHeight="1"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</row>
  </sheetData>
  <sheetProtection/>
  <mergeCells count="42">
    <mergeCell ref="A1:O1"/>
    <mergeCell ref="R1:AE1"/>
    <mergeCell ref="A2:B2"/>
    <mergeCell ref="R2:S2"/>
    <mergeCell ref="A3:B3"/>
    <mergeCell ref="R3:S3"/>
    <mergeCell ref="A4:B4"/>
    <mergeCell ref="R4:S4"/>
    <mergeCell ref="A5:B5"/>
    <mergeCell ref="R5:S5"/>
    <mergeCell ref="A7:G7"/>
    <mergeCell ref="I7:O7"/>
    <mergeCell ref="S8:S9"/>
    <mergeCell ref="T8:T9"/>
    <mergeCell ref="U8:U9"/>
    <mergeCell ref="V8:V9"/>
    <mergeCell ref="W8:W9"/>
    <mergeCell ref="X8:X9"/>
    <mergeCell ref="Y8:Y9"/>
    <mergeCell ref="Z8:Z9"/>
    <mergeCell ref="AA8:AA9"/>
    <mergeCell ref="AB8:AB9"/>
    <mergeCell ref="AC8:AC9"/>
    <mergeCell ref="AD8:AD9"/>
    <mergeCell ref="AE8:AE9"/>
    <mergeCell ref="E11:G11"/>
    <mergeCell ref="C31:E31"/>
    <mergeCell ref="K31:O31"/>
    <mergeCell ref="T45:U45"/>
    <mergeCell ref="S46:S47"/>
    <mergeCell ref="T46:T47"/>
    <mergeCell ref="U46:U47"/>
    <mergeCell ref="V46:V47"/>
    <mergeCell ref="W46:W47"/>
    <mergeCell ref="AD46:AD47"/>
    <mergeCell ref="AE46:AE47"/>
    <mergeCell ref="X46:X47"/>
    <mergeCell ref="Y46:Y47"/>
    <mergeCell ref="Z46:Z47"/>
    <mergeCell ref="AA46:AA47"/>
    <mergeCell ref="AB46:AB47"/>
    <mergeCell ref="AC46:AC47"/>
  </mergeCells>
  <printOptions/>
  <pageMargins left="0.5" right="0.3" top="0.5" bottom="0.5" header="0.3" footer="0.3"/>
  <pageSetup horizontalDpi="600" verticalDpi="600" orientation="portrait" scale="66" r:id="rId2"/>
  <colBreaks count="1" manualBreakCount="1">
    <brk id="17" max="66" man="1"/>
  </colBreaks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/>
  <dimension ref="A1:AE122"/>
  <sheetViews>
    <sheetView showZeros="0" zoomScalePageLayoutView="0" workbookViewId="0" topLeftCell="A1">
      <selection activeCell="A1" sqref="A1:O1"/>
    </sheetView>
  </sheetViews>
  <sheetFormatPr defaultColWidth="9.140625" defaultRowHeight="15"/>
  <cols>
    <col min="1" max="1" width="14.421875" style="1" customWidth="1"/>
    <col min="2" max="2" width="8.140625" style="1" customWidth="1"/>
    <col min="3" max="3" width="9.7109375" style="1" customWidth="1"/>
    <col min="4" max="4" width="8.140625" style="1" customWidth="1"/>
    <col min="5" max="5" width="9.7109375" style="1" customWidth="1"/>
    <col min="6" max="6" width="8.140625" style="1" customWidth="1"/>
    <col min="7" max="7" width="11.57421875" style="1" customWidth="1"/>
    <col min="8" max="8" width="8.140625" style="1" customWidth="1"/>
    <col min="9" max="9" width="11.57421875" style="1" customWidth="1"/>
    <col min="10" max="10" width="8.140625" style="1" customWidth="1"/>
    <col min="11" max="11" width="9.140625" style="1" customWidth="1"/>
    <col min="12" max="12" width="8.140625" style="1" customWidth="1"/>
    <col min="13" max="14" width="9.28125" style="1" customWidth="1"/>
    <col min="15" max="15" width="10.7109375" style="1" bestFit="1" customWidth="1"/>
    <col min="16" max="16" width="9.28125" style="1" customWidth="1"/>
    <col min="17" max="17" width="8.8515625" style="1" customWidth="1"/>
    <col min="18" max="18" width="11.7109375" style="1" bestFit="1" customWidth="1"/>
    <col min="19" max="30" width="10.28125" style="1" customWidth="1"/>
    <col min="31" max="31" width="11.28125" style="1" customWidth="1"/>
    <col min="32" max="16384" width="8.8515625" style="1" customWidth="1"/>
  </cols>
  <sheetData>
    <row r="1" spans="1:31" ht="26.25" customHeight="1">
      <c r="A1" s="181" t="s">
        <v>0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R1" s="220" t="s">
        <v>1</v>
      </c>
      <c r="S1" s="220"/>
      <c r="T1" s="220"/>
      <c r="U1" s="220"/>
      <c r="V1" s="220"/>
      <c r="W1" s="220"/>
      <c r="X1" s="220"/>
      <c r="Y1" s="220"/>
      <c r="Z1" s="220"/>
      <c r="AA1" s="220"/>
      <c r="AB1" s="220"/>
      <c r="AC1" s="220"/>
      <c r="AD1" s="220"/>
      <c r="AE1" s="220"/>
    </row>
    <row r="2" spans="1:31" s="129" customFormat="1" ht="15.75" customHeight="1">
      <c r="A2" s="198" t="s">
        <v>2</v>
      </c>
      <c r="B2" s="198"/>
      <c r="C2" s="124"/>
      <c r="D2" s="125"/>
      <c r="E2" s="125"/>
      <c r="F2" s="126"/>
      <c r="G2" s="126"/>
      <c r="H2" s="127"/>
      <c r="I2" s="128"/>
      <c r="J2" s="129" t="s">
        <v>3</v>
      </c>
      <c r="L2" s="124"/>
      <c r="M2" s="125"/>
      <c r="N2" s="125"/>
      <c r="R2" s="198" t="s">
        <v>2</v>
      </c>
      <c r="S2" s="198"/>
      <c r="T2" s="124">
        <f>C2</f>
        <v>0</v>
      </c>
      <c r="U2" s="125"/>
      <c r="V2" s="125"/>
      <c r="W2" s="126"/>
      <c r="X2" s="126"/>
      <c r="Y2" s="127"/>
      <c r="Z2" s="128"/>
      <c r="AA2" s="129" t="s">
        <v>3</v>
      </c>
      <c r="AC2" s="124">
        <f>L2</f>
        <v>0</v>
      </c>
      <c r="AD2" s="125"/>
      <c r="AE2" s="125"/>
    </row>
    <row r="3" spans="1:31" s="129" customFormat="1" ht="15.75" customHeight="1">
      <c r="A3" s="198" t="s">
        <v>4</v>
      </c>
      <c r="B3" s="198"/>
      <c r="C3" s="130"/>
      <c r="D3" s="131"/>
      <c r="E3" s="131"/>
      <c r="F3" s="126"/>
      <c r="G3" s="126"/>
      <c r="H3" s="127"/>
      <c r="I3" s="128"/>
      <c r="J3" s="129" t="s">
        <v>5</v>
      </c>
      <c r="L3" s="130"/>
      <c r="M3" s="131"/>
      <c r="N3" s="131"/>
      <c r="R3" s="198" t="s">
        <v>4</v>
      </c>
      <c r="S3" s="198"/>
      <c r="T3" s="124">
        <f>C3</f>
        <v>0</v>
      </c>
      <c r="U3" s="131"/>
      <c r="V3" s="131"/>
      <c r="W3" s="126"/>
      <c r="X3" s="126"/>
      <c r="Y3" s="127"/>
      <c r="Z3" s="128"/>
      <c r="AA3" s="129" t="s">
        <v>5</v>
      </c>
      <c r="AC3" s="124">
        <f>L3</f>
        <v>0</v>
      </c>
      <c r="AD3" s="131"/>
      <c r="AE3" s="131"/>
    </row>
    <row r="4" spans="1:31" s="129" customFormat="1" ht="15.75" customHeight="1">
      <c r="A4" s="198" t="s">
        <v>6</v>
      </c>
      <c r="B4" s="198"/>
      <c r="C4" s="130"/>
      <c r="D4" s="131"/>
      <c r="E4" s="131"/>
      <c r="F4" s="126"/>
      <c r="G4" s="126"/>
      <c r="H4" s="132"/>
      <c r="I4" s="128"/>
      <c r="J4" s="129" t="s">
        <v>7</v>
      </c>
      <c r="L4" s="133"/>
      <c r="M4" s="131"/>
      <c r="N4" s="131"/>
      <c r="P4" s="126"/>
      <c r="Q4" s="126"/>
      <c r="R4" s="198" t="s">
        <v>6</v>
      </c>
      <c r="S4" s="198"/>
      <c r="T4" s="124">
        <f>C4</f>
        <v>0</v>
      </c>
      <c r="U4" s="131"/>
      <c r="V4" s="131"/>
      <c r="W4" s="126"/>
      <c r="X4" s="126"/>
      <c r="Y4" s="132"/>
      <c r="Z4" s="128"/>
      <c r="AA4" s="129" t="s">
        <v>7</v>
      </c>
      <c r="AC4" s="124">
        <f>L4</f>
        <v>0</v>
      </c>
      <c r="AD4" s="131"/>
      <c r="AE4" s="131"/>
    </row>
    <row r="5" spans="1:31" s="129" customFormat="1" ht="15.75" customHeight="1">
      <c r="A5" s="198" t="s">
        <v>8</v>
      </c>
      <c r="B5" s="198"/>
      <c r="C5" s="130"/>
      <c r="D5" s="131"/>
      <c r="E5" s="131"/>
      <c r="F5" s="126"/>
      <c r="G5" s="126"/>
      <c r="H5" s="127"/>
      <c r="I5" s="128"/>
      <c r="J5" s="129" t="s">
        <v>9</v>
      </c>
      <c r="L5" s="130"/>
      <c r="M5" s="131"/>
      <c r="N5" s="131"/>
      <c r="P5" s="126"/>
      <c r="Q5" s="136"/>
      <c r="R5" s="198" t="s">
        <v>8</v>
      </c>
      <c r="S5" s="198"/>
      <c r="T5" s="124">
        <f>C5</f>
        <v>0</v>
      </c>
      <c r="U5" s="131"/>
      <c r="V5" s="131"/>
      <c r="W5" s="126"/>
      <c r="X5" s="126"/>
      <c r="Y5" s="127"/>
      <c r="Z5" s="128"/>
      <c r="AA5" s="129" t="s">
        <v>9</v>
      </c>
      <c r="AC5" s="124">
        <f>L5</f>
        <v>0</v>
      </c>
      <c r="AD5" s="131"/>
      <c r="AE5" s="131"/>
    </row>
    <row r="6" spans="18:31" ht="15" thickBot="1">
      <c r="R6" s="2"/>
      <c r="S6" s="2"/>
      <c r="T6" s="40"/>
      <c r="U6" s="41"/>
      <c r="V6" s="41"/>
      <c r="W6" s="3"/>
      <c r="X6" s="3"/>
      <c r="Y6" s="4"/>
      <c r="Z6" s="5"/>
      <c r="AA6" s="6"/>
      <c r="AB6" s="6"/>
      <c r="AC6" s="40"/>
      <c r="AD6" s="41"/>
      <c r="AE6" s="41"/>
    </row>
    <row r="7" spans="1:31" ht="15.75" thickTop="1">
      <c r="A7" s="218" t="s">
        <v>10</v>
      </c>
      <c r="B7" s="218"/>
      <c r="C7" s="218"/>
      <c r="D7" s="218"/>
      <c r="E7" s="218"/>
      <c r="F7" s="218"/>
      <c r="G7" s="218"/>
      <c r="H7" s="8"/>
      <c r="I7" s="219" t="s">
        <v>11</v>
      </c>
      <c r="J7" s="219"/>
      <c r="K7" s="219"/>
      <c r="L7" s="219"/>
      <c r="M7" s="219"/>
      <c r="N7" s="219"/>
      <c r="O7" s="219"/>
      <c r="R7" s="42"/>
      <c r="S7" s="44"/>
      <c r="T7" s="44"/>
      <c r="U7" s="44"/>
      <c r="V7" s="44"/>
      <c r="W7" s="44"/>
      <c r="X7" s="44"/>
      <c r="Y7" s="45" t="s">
        <v>38</v>
      </c>
      <c r="Z7" s="44"/>
      <c r="AA7" s="44"/>
      <c r="AB7" s="46"/>
      <c r="AC7" s="46"/>
      <c r="AD7" s="44"/>
      <c r="AE7" s="47"/>
    </row>
    <row r="8" spans="1:31" ht="15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R8" s="48" t="s">
        <v>13</v>
      </c>
      <c r="S8" s="217"/>
      <c r="T8" s="221"/>
      <c r="U8" s="221"/>
      <c r="V8" s="221"/>
      <c r="W8" s="221"/>
      <c r="X8" s="221"/>
      <c r="Y8" s="221"/>
      <c r="Z8" s="221"/>
      <c r="AA8" s="221"/>
      <c r="AB8" s="221"/>
      <c r="AC8" s="221"/>
      <c r="AD8" s="221"/>
      <c r="AE8" s="205" t="s">
        <v>37</v>
      </c>
    </row>
    <row r="9" spans="1:31" ht="15.75" thickBot="1">
      <c r="A9" s="8"/>
      <c r="B9" s="8"/>
      <c r="C9" s="8"/>
      <c r="D9" s="8"/>
      <c r="E9" s="8"/>
      <c r="F9" s="8"/>
      <c r="G9" s="9" t="s">
        <v>14</v>
      </c>
      <c r="H9" s="8"/>
      <c r="I9" s="8"/>
      <c r="J9" s="8"/>
      <c r="K9" s="8"/>
      <c r="L9" s="8"/>
      <c r="M9" s="8"/>
      <c r="N9" s="8"/>
      <c r="O9" s="8"/>
      <c r="R9" s="49" t="s">
        <v>15</v>
      </c>
      <c r="S9" s="204"/>
      <c r="T9" s="204"/>
      <c r="U9" s="204"/>
      <c r="V9" s="204"/>
      <c r="W9" s="204"/>
      <c r="X9" s="204"/>
      <c r="Y9" s="204"/>
      <c r="Z9" s="204"/>
      <c r="AA9" s="204"/>
      <c r="AB9" s="204"/>
      <c r="AC9" s="204"/>
      <c r="AD9" s="204"/>
      <c r="AE9" s="206"/>
    </row>
    <row r="10" spans="1:31" ht="15.75" thickTop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R10" s="10" t="s">
        <v>31</v>
      </c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50">
        <f aca="true" t="shared" si="0" ref="AE10:AE25">SUM(S10:AD10)</f>
        <v>0</v>
      </c>
    </row>
    <row r="11" spans="1:31" ht="15">
      <c r="A11" s="8"/>
      <c r="B11" s="8"/>
      <c r="C11" s="13" t="s">
        <v>17</v>
      </c>
      <c r="D11" s="8"/>
      <c r="E11" s="207" t="s">
        <v>18</v>
      </c>
      <c r="F11" s="207"/>
      <c r="G11" s="207"/>
      <c r="H11" s="8"/>
      <c r="I11" s="8"/>
      <c r="J11" s="8"/>
      <c r="K11" s="13" t="s">
        <v>19</v>
      </c>
      <c r="L11" s="8"/>
      <c r="M11" s="13" t="s">
        <v>20</v>
      </c>
      <c r="N11" s="8"/>
      <c r="O11" s="13" t="s">
        <v>21</v>
      </c>
      <c r="R11" s="10" t="s">
        <v>32</v>
      </c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2">
        <f t="shared" si="0"/>
        <v>0</v>
      </c>
    </row>
    <row r="12" spans="1:31" ht="15.75" thickBot="1">
      <c r="A12" s="14" t="s">
        <v>23</v>
      </c>
      <c r="B12" s="8"/>
      <c r="C12" s="14" t="s">
        <v>24</v>
      </c>
      <c r="D12" s="8"/>
      <c r="E12" s="14" t="s">
        <v>25</v>
      </c>
      <c r="F12" s="8"/>
      <c r="G12" s="14" t="s">
        <v>26</v>
      </c>
      <c r="H12" s="8"/>
      <c r="I12" s="14" t="s">
        <v>27</v>
      </c>
      <c r="J12" s="8"/>
      <c r="K12" s="14" t="s">
        <v>28</v>
      </c>
      <c r="L12" s="8"/>
      <c r="M12" s="14" t="s">
        <v>21</v>
      </c>
      <c r="N12" s="8"/>
      <c r="O12" s="14" t="s">
        <v>29</v>
      </c>
      <c r="R12" s="10" t="s">
        <v>33</v>
      </c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2">
        <f t="shared" si="0"/>
        <v>0</v>
      </c>
    </row>
    <row r="13" spans="1:31" ht="1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R13" s="10" t="s">
        <v>34</v>
      </c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2">
        <f t="shared" si="0"/>
        <v>0</v>
      </c>
    </row>
    <row r="14" spans="1:31" ht="15">
      <c r="A14" s="15"/>
      <c r="B14" s="8"/>
      <c r="C14" s="15"/>
      <c r="D14" s="8"/>
      <c r="E14" s="15"/>
      <c r="F14" s="8"/>
      <c r="G14" s="15"/>
      <c r="H14" s="8"/>
      <c r="I14" s="15"/>
      <c r="J14" s="8"/>
      <c r="K14" s="15">
        <f>IF(I14&gt;0,(IF(A14="","",ROUND(+I14/E14,0))),(IF(A14="","",0)))</f>
      </c>
      <c r="L14" s="8"/>
      <c r="M14" s="16">
        <f>IF($I$27=0,0,IF(A14="","",I14/$I$27*100))</f>
        <v>0</v>
      </c>
      <c r="N14" s="8"/>
      <c r="O14" s="15">
        <f>IF(A14="","",ROUND(+I14/$L$5,0))</f>
      </c>
      <c r="R14" s="10" t="s">
        <v>35</v>
      </c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2">
        <f t="shared" si="0"/>
        <v>0</v>
      </c>
    </row>
    <row r="15" spans="1:31" ht="15">
      <c r="A15" s="15"/>
      <c r="B15" s="8"/>
      <c r="C15" s="15"/>
      <c r="D15" s="8"/>
      <c r="E15" s="15"/>
      <c r="F15" s="8"/>
      <c r="G15" s="15"/>
      <c r="H15" s="8"/>
      <c r="I15" s="15"/>
      <c r="J15" s="8"/>
      <c r="K15" s="15">
        <f aca="true" t="shared" si="1" ref="K15:K25">IF(I15&gt;0,(IF(A15="","",ROUND(+I15/E15,0))),(IF(A15="","",0)))</f>
      </c>
      <c r="L15" s="8"/>
      <c r="M15" s="16">
        <f aca="true" t="shared" si="2" ref="M15:M25">IF($I$27=0,0,IF(A15="","",I15/$I$27*100))</f>
        <v>0</v>
      </c>
      <c r="N15" s="8"/>
      <c r="O15" s="15">
        <f aca="true" t="shared" si="3" ref="O15:O25">IF(A15="","",ROUND(+I15/$L$5,0))</f>
      </c>
      <c r="R15" s="10" t="s">
        <v>39</v>
      </c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2">
        <f t="shared" si="0"/>
        <v>0</v>
      </c>
    </row>
    <row r="16" spans="1:31" ht="15">
      <c r="A16" s="15"/>
      <c r="B16" s="8"/>
      <c r="C16" s="15"/>
      <c r="D16" s="8"/>
      <c r="E16" s="15"/>
      <c r="F16" s="8"/>
      <c r="G16" s="15"/>
      <c r="H16" s="8"/>
      <c r="I16" s="15"/>
      <c r="J16" s="8"/>
      <c r="K16" s="15">
        <f t="shared" si="1"/>
      </c>
      <c r="L16" s="8"/>
      <c r="M16" s="16">
        <f t="shared" si="2"/>
        <v>0</v>
      </c>
      <c r="N16" s="8"/>
      <c r="O16" s="15">
        <f t="shared" si="3"/>
      </c>
      <c r="R16" s="10" t="s">
        <v>41</v>
      </c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2">
        <f t="shared" si="0"/>
        <v>0</v>
      </c>
    </row>
    <row r="17" spans="1:31" ht="15">
      <c r="A17" s="17"/>
      <c r="C17" s="17"/>
      <c r="E17" s="18"/>
      <c r="G17" s="18"/>
      <c r="I17" s="18"/>
      <c r="K17" s="15">
        <f t="shared" si="1"/>
      </c>
      <c r="M17" s="16">
        <f t="shared" si="2"/>
        <v>0</v>
      </c>
      <c r="O17" s="15">
        <f t="shared" si="3"/>
      </c>
      <c r="R17" s="10" t="s">
        <v>42</v>
      </c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2">
        <f t="shared" si="0"/>
        <v>0</v>
      </c>
    </row>
    <row r="18" spans="1:31" ht="15">
      <c r="A18" s="15"/>
      <c r="B18" s="8"/>
      <c r="C18" s="15"/>
      <c r="D18" s="8"/>
      <c r="E18" s="15"/>
      <c r="F18" s="8"/>
      <c r="G18" s="15"/>
      <c r="H18" s="8"/>
      <c r="I18" s="15"/>
      <c r="J18" s="8"/>
      <c r="K18" s="15">
        <f t="shared" si="1"/>
      </c>
      <c r="L18" s="8"/>
      <c r="M18" s="16">
        <f t="shared" si="2"/>
        <v>0</v>
      </c>
      <c r="N18" s="8"/>
      <c r="O18" s="15">
        <f>IF(A18="","",ROUND(+I18/$L$5,0))</f>
      </c>
      <c r="R18" s="10" t="s">
        <v>44</v>
      </c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2">
        <f t="shared" si="0"/>
        <v>0</v>
      </c>
    </row>
    <row r="19" spans="1:31" ht="15">
      <c r="A19" s="15"/>
      <c r="B19" s="8"/>
      <c r="C19" s="15"/>
      <c r="D19" s="8"/>
      <c r="E19" s="15"/>
      <c r="F19" s="8"/>
      <c r="G19" s="15"/>
      <c r="H19" s="8"/>
      <c r="I19" s="15"/>
      <c r="J19" s="8"/>
      <c r="K19" s="15">
        <f t="shared" si="1"/>
      </c>
      <c r="L19" s="8"/>
      <c r="M19" s="16">
        <f t="shared" si="2"/>
        <v>0</v>
      </c>
      <c r="N19" s="8"/>
      <c r="O19" s="15">
        <f>IF(A19="","",ROUND(+I19/$L$5,0))</f>
      </c>
      <c r="R19" s="10" t="s">
        <v>45</v>
      </c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2">
        <f t="shared" si="0"/>
        <v>0</v>
      </c>
    </row>
    <row r="20" spans="1:31" ht="15">
      <c r="A20" s="15"/>
      <c r="B20" s="8"/>
      <c r="C20" s="15"/>
      <c r="D20" s="8"/>
      <c r="E20" s="15"/>
      <c r="F20" s="8"/>
      <c r="G20" s="15"/>
      <c r="H20" s="8"/>
      <c r="I20" s="15"/>
      <c r="J20" s="8"/>
      <c r="K20" s="15">
        <f t="shared" si="1"/>
      </c>
      <c r="L20" s="8"/>
      <c r="M20" s="16">
        <f t="shared" si="2"/>
        <v>0</v>
      </c>
      <c r="N20" s="8"/>
      <c r="O20" s="15">
        <f t="shared" si="3"/>
      </c>
      <c r="R20" s="10" t="s">
        <v>47</v>
      </c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2">
        <f t="shared" si="0"/>
        <v>0</v>
      </c>
    </row>
    <row r="21" spans="1:31" ht="15">
      <c r="A21" s="15"/>
      <c r="B21" s="8"/>
      <c r="C21" s="15"/>
      <c r="D21" s="8"/>
      <c r="E21" s="15"/>
      <c r="F21" s="8"/>
      <c r="G21" s="15"/>
      <c r="H21" s="8"/>
      <c r="I21" s="15"/>
      <c r="J21" s="8"/>
      <c r="K21" s="15">
        <f t="shared" si="1"/>
      </c>
      <c r="L21" s="8"/>
      <c r="M21" s="16">
        <f t="shared" si="2"/>
        <v>0</v>
      </c>
      <c r="N21" s="8"/>
      <c r="O21" s="15">
        <f t="shared" si="3"/>
      </c>
      <c r="R21" s="10" t="s">
        <v>53</v>
      </c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2">
        <f t="shared" si="0"/>
        <v>0</v>
      </c>
    </row>
    <row r="22" spans="1:31" ht="15">
      <c r="A22" s="15"/>
      <c r="B22" s="8"/>
      <c r="C22" s="15"/>
      <c r="D22" s="8"/>
      <c r="E22" s="15"/>
      <c r="F22" s="8"/>
      <c r="G22" s="15"/>
      <c r="H22" s="8"/>
      <c r="I22" s="15"/>
      <c r="J22" s="8"/>
      <c r="K22" s="15">
        <f t="shared" si="1"/>
      </c>
      <c r="L22" s="8"/>
      <c r="M22" s="16">
        <f t="shared" si="2"/>
        <v>0</v>
      </c>
      <c r="N22" s="8"/>
      <c r="O22" s="15">
        <f t="shared" si="3"/>
      </c>
      <c r="R22" s="10" t="s">
        <v>54</v>
      </c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2">
        <f t="shared" si="0"/>
        <v>0</v>
      </c>
    </row>
    <row r="23" spans="1:31" ht="15">
      <c r="A23" s="15"/>
      <c r="B23" s="8"/>
      <c r="C23" s="15"/>
      <c r="D23" s="8"/>
      <c r="E23" s="15"/>
      <c r="F23" s="8"/>
      <c r="G23" s="15"/>
      <c r="H23" s="8"/>
      <c r="I23" s="15"/>
      <c r="J23" s="8"/>
      <c r="K23" s="15">
        <f t="shared" si="1"/>
      </c>
      <c r="L23" s="8"/>
      <c r="M23" s="16">
        <f t="shared" si="2"/>
        <v>0</v>
      </c>
      <c r="N23" s="8"/>
      <c r="O23" s="15">
        <f t="shared" si="3"/>
      </c>
      <c r="R23" s="10" t="s">
        <v>55</v>
      </c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2">
        <f t="shared" si="0"/>
        <v>0</v>
      </c>
    </row>
    <row r="24" spans="1:31" ht="15">
      <c r="A24" s="15"/>
      <c r="B24" s="8"/>
      <c r="C24" s="15"/>
      <c r="D24" s="8"/>
      <c r="E24" s="15"/>
      <c r="F24" s="8"/>
      <c r="G24" s="15"/>
      <c r="H24" s="8"/>
      <c r="I24" s="15"/>
      <c r="J24" s="8"/>
      <c r="K24" s="15">
        <f t="shared" si="1"/>
      </c>
      <c r="L24" s="8"/>
      <c r="M24" s="16">
        <f t="shared" si="2"/>
        <v>0</v>
      </c>
      <c r="N24" s="8"/>
      <c r="O24" s="15">
        <f t="shared" si="3"/>
      </c>
      <c r="R24" s="10" t="s">
        <v>56</v>
      </c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2">
        <f t="shared" si="0"/>
        <v>0</v>
      </c>
    </row>
    <row r="25" spans="1:31" ht="15.75" thickBot="1">
      <c r="A25" s="15"/>
      <c r="B25" s="8"/>
      <c r="C25" s="15"/>
      <c r="D25" s="8"/>
      <c r="E25" s="15"/>
      <c r="F25" s="8"/>
      <c r="G25" s="15"/>
      <c r="H25" s="8"/>
      <c r="I25" s="15"/>
      <c r="J25" s="8"/>
      <c r="K25" s="15">
        <f t="shared" si="1"/>
      </c>
      <c r="L25" s="8"/>
      <c r="M25" s="16">
        <f t="shared" si="2"/>
        <v>0</v>
      </c>
      <c r="N25" s="8"/>
      <c r="O25" s="15">
        <f t="shared" si="3"/>
      </c>
      <c r="R25" s="10" t="s">
        <v>57</v>
      </c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2">
        <f t="shared" si="0"/>
        <v>0</v>
      </c>
    </row>
    <row r="26" spans="1:31" ht="16.5" thickBot="1" thickTop="1">
      <c r="A26" s="8"/>
      <c r="B26" s="8"/>
      <c r="C26" s="8"/>
      <c r="D26" s="8"/>
      <c r="E26" s="8"/>
      <c r="F26" s="8"/>
      <c r="G26" s="8"/>
      <c r="H26" s="8"/>
      <c r="I26" s="8"/>
      <c r="J26" s="8"/>
      <c r="K26" s="26"/>
      <c r="L26" s="8"/>
      <c r="M26" s="8"/>
      <c r="N26" s="8"/>
      <c r="O26" s="8"/>
      <c r="R26" s="29" t="s">
        <v>37</v>
      </c>
      <c r="S26" s="51">
        <f aca="true" t="shared" si="4" ref="S26:AE26">SUM(S10:S25)</f>
        <v>0</v>
      </c>
      <c r="T26" s="30">
        <f t="shared" si="4"/>
        <v>0</v>
      </c>
      <c r="U26" s="30">
        <f t="shared" si="4"/>
        <v>0</v>
      </c>
      <c r="V26" s="30">
        <f t="shared" si="4"/>
        <v>0</v>
      </c>
      <c r="W26" s="30">
        <f t="shared" si="4"/>
        <v>0</v>
      </c>
      <c r="X26" s="30">
        <f t="shared" si="4"/>
        <v>0</v>
      </c>
      <c r="Y26" s="30">
        <f t="shared" si="4"/>
        <v>0</v>
      </c>
      <c r="Z26" s="30">
        <f t="shared" si="4"/>
        <v>0</v>
      </c>
      <c r="AA26" s="30">
        <f t="shared" si="4"/>
        <v>0</v>
      </c>
      <c r="AB26" s="30">
        <f t="shared" si="4"/>
        <v>0</v>
      </c>
      <c r="AC26" s="30">
        <f t="shared" si="4"/>
        <v>0</v>
      </c>
      <c r="AD26" s="31">
        <f t="shared" si="4"/>
        <v>0</v>
      </c>
      <c r="AE26" s="52">
        <f t="shared" si="4"/>
        <v>0</v>
      </c>
    </row>
    <row r="27" spans="1:31" ht="15.75" thickTop="1">
      <c r="A27" s="66" t="s">
        <v>40</v>
      </c>
      <c r="B27" s="8"/>
      <c r="C27" s="8"/>
      <c r="D27" s="8"/>
      <c r="E27" s="15">
        <f>SUM(E14:E25)</f>
        <v>0</v>
      </c>
      <c r="F27" s="8"/>
      <c r="G27" s="15">
        <f>SUM(G14:G25)</f>
        <v>0</v>
      </c>
      <c r="H27" s="8"/>
      <c r="I27" s="15">
        <f>SUM(I14:I26)</f>
        <v>0</v>
      </c>
      <c r="J27" s="8"/>
      <c r="K27" s="15">
        <f>IF(I27=0,0,ROUND(+I27/E27,0))</f>
        <v>0</v>
      </c>
      <c r="L27" s="8"/>
      <c r="M27" s="15">
        <f>SUM(M14:M25)</f>
        <v>0</v>
      </c>
      <c r="N27" s="8"/>
      <c r="O27" s="15">
        <f>SUM(O14:O25)</f>
        <v>0</v>
      </c>
      <c r="R27" s="21"/>
      <c r="S27" s="22"/>
      <c r="T27" s="22"/>
      <c r="U27" s="22"/>
      <c r="V27" s="22"/>
      <c r="W27" s="22"/>
      <c r="X27" s="22"/>
      <c r="Y27" s="23" t="s">
        <v>59</v>
      </c>
      <c r="Z27" s="22"/>
      <c r="AA27" s="22"/>
      <c r="AB27" s="24"/>
      <c r="AC27" s="24"/>
      <c r="AD27" s="22"/>
      <c r="AE27" s="25"/>
    </row>
    <row r="28" spans="1:31" ht="1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R28" s="10" t="s">
        <v>31</v>
      </c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2">
        <f aca="true" t="shared" si="5" ref="AE28:AE43">SUM(S28:AD28)</f>
        <v>0</v>
      </c>
    </row>
    <row r="29" spans="1:31" ht="15">
      <c r="A29" s="8"/>
      <c r="B29" s="8"/>
      <c r="C29" s="8"/>
      <c r="D29" s="8"/>
      <c r="E29" s="8"/>
      <c r="F29" s="8"/>
      <c r="G29" s="9" t="s">
        <v>43</v>
      </c>
      <c r="H29" s="9"/>
      <c r="I29" s="9"/>
      <c r="J29" s="8"/>
      <c r="K29" s="8"/>
      <c r="L29" s="8"/>
      <c r="M29" s="8"/>
      <c r="N29" s="8"/>
      <c r="O29" s="8"/>
      <c r="R29" s="10" t="s">
        <v>32</v>
      </c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2">
        <f t="shared" si="5"/>
        <v>0</v>
      </c>
    </row>
    <row r="30" spans="1:31" ht="15">
      <c r="A30" s="8"/>
      <c r="B30" s="8"/>
      <c r="C30" s="8"/>
      <c r="D30" s="8"/>
      <c r="E30" s="8"/>
      <c r="F30" s="8"/>
      <c r="G30" s="9"/>
      <c r="H30" s="9"/>
      <c r="I30" s="9"/>
      <c r="J30" s="8"/>
      <c r="K30" s="8"/>
      <c r="L30" s="8"/>
      <c r="M30" s="8"/>
      <c r="N30" s="8"/>
      <c r="O30" s="8"/>
      <c r="R30" s="10" t="s">
        <v>33</v>
      </c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2">
        <f t="shared" si="5"/>
        <v>0</v>
      </c>
    </row>
    <row r="31" spans="1:31" ht="15">
      <c r="A31" s="8"/>
      <c r="B31" s="8"/>
      <c r="C31" s="207" t="s">
        <v>18</v>
      </c>
      <c r="D31" s="207"/>
      <c r="E31" s="207"/>
      <c r="F31" s="8"/>
      <c r="G31" s="8"/>
      <c r="H31" s="8"/>
      <c r="I31" s="13" t="s">
        <v>20</v>
      </c>
      <c r="J31" s="8"/>
      <c r="K31" s="208" t="s">
        <v>46</v>
      </c>
      <c r="L31" s="209"/>
      <c r="M31" s="209"/>
      <c r="N31" s="209"/>
      <c r="O31" s="209"/>
      <c r="R31" s="10" t="s">
        <v>34</v>
      </c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2">
        <f t="shared" si="5"/>
        <v>0</v>
      </c>
    </row>
    <row r="32" spans="1:31" ht="15.75" thickBot="1">
      <c r="A32" s="14" t="s">
        <v>23</v>
      </c>
      <c r="B32" s="8"/>
      <c r="C32" s="14" t="s">
        <v>25</v>
      </c>
      <c r="D32" s="8"/>
      <c r="E32" s="14" t="s">
        <v>48</v>
      </c>
      <c r="F32" s="8"/>
      <c r="G32" s="27" t="s">
        <v>49</v>
      </c>
      <c r="H32" s="8"/>
      <c r="I32" s="14" t="s">
        <v>21</v>
      </c>
      <c r="J32" s="8"/>
      <c r="K32" s="14" t="s">
        <v>50</v>
      </c>
      <c r="L32" s="8"/>
      <c r="M32" s="14" t="s">
        <v>51</v>
      </c>
      <c r="N32" s="8"/>
      <c r="O32" s="14" t="s">
        <v>52</v>
      </c>
      <c r="R32" s="10" t="s">
        <v>35</v>
      </c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2">
        <f t="shared" si="5"/>
        <v>0</v>
      </c>
    </row>
    <row r="33" spans="1:31" ht="1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R33" s="10" t="s">
        <v>39</v>
      </c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2">
        <f t="shared" si="5"/>
        <v>0</v>
      </c>
    </row>
    <row r="34" spans="1:31" ht="15">
      <c r="A34" s="15"/>
      <c r="B34" s="8"/>
      <c r="C34" s="15"/>
      <c r="D34" s="8"/>
      <c r="E34" s="15"/>
      <c r="F34" s="8"/>
      <c r="G34" s="15"/>
      <c r="H34" s="8"/>
      <c r="I34" s="16">
        <f>IF($G$47=0,0,IF(A34="","",G34/$G$47*100))</f>
        <v>0</v>
      </c>
      <c r="J34" s="8"/>
      <c r="K34" s="15">
        <f>IF(A34="","",ROUND(+G34/$L$5,0))</f>
      </c>
      <c r="L34" s="8"/>
      <c r="M34" s="16">
        <f>IF(A34="","",+G34/75/$L$5)</f>
      </c>
      <c r="N34" s="8"/>
      <c r="O34" s="16">
        <f>IF(A34="","",(+G34/75*IF((ISNUMBER(SEARCH("DEAD",A34)))=TRUE,2,2.3))/$L$5)</f>
      </c>
      <c r="Q34" s="28"/>
      <c r="R34" s="10" t="s">
        <v>41</v>
      </c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2">
        <f t="shared" si="5"/>
        <v>0</v>
      </c>
    </row>
    <row r="35" spans="1:31" ht="15">
      <c r="A35" s="15"/>
      <c r="B35" s="8"/>
      <c r="C35" s="15"/>
      <c r="D35" s="8"/>
      <c r="E35" s="15"/>
      <c r="F35" s="8"/>
      <c r="G35" s="15"/>
      <c r="H35" s="8"/>
      <c r="I35" s="16">
        <f aca="true" t="shared" si="6" ref="I35:I45">IF($G$47=0,0,IF(A35="","",G35/$G$47*100))</f>
        <v>0</v>
      </c>
      <c r="J35" s="8"/>
      <c r="K35" s="15">
        <f aca="true" t="shared" si="7" ref="K35:K45">IF(A35="","",ROUND(+G35/$L$5,0))</f>
      </c>
      <c r="L35" s="8"/>
      <c r="M35" s="16">
        <f aca="true" t="shared" si="8" ref="M35:M45">IF(A35="","",+G35/75/$L$5)</f>
      </c>
      <c r="N35" s="8"/>
      <c r="O35" s="16">
        <f aca="true" t="shared" si="9" ref="O35:O45">IF(A35="","",(+G35/75*IF((ISNUMBER(SEARCH("DEAD",A35)))=TRUE,2,2.3))/$L$5)</f>
      </c>
      <c r="R35" s="10" t="s">
        <v>42</v>
      </c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2">
        <f t="shared" si="5"/>
        <v>0</v>
      </c>
    </row>
    <row r="36" spans="1:31" ht="15">
      <c r="A36" s="15"/>
      <c r="B36" s="8"/>
      <c r="C36" s="15"/>
      <c r="D36" s="8"/>
      <c r="E36" s="15"/>
      <c r="F36" s="8"/>
      <c r="G36" s="15"/>
      <c r="H36" s="8"/>
      <c r="I36" s="16">
        <f t="shared" si="6"/>
        <v>0</v>
      </c>
      <c r="J36" s="8"/>
      <c r="K36" s="15">
        <f t="shared" si="7"/>
      </c>
      <c r="L36" s="8"/>
      <c r="M36" s="16">
        <f t="shared" si="8"/>
      </c>
      <c r="N36" s="8"/>
      <c r="O36" s="16">
        <f t="shared" si="9"/>
      </c>
      <c r="R36" s="10" t="s">
        <v>44</v>
      </c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2">
        <f t="shared" si="5"/>
        <v>0</v>
      </c>
    </row>
    <row r="37" spans="1:31" ht="15">
      <c r="A37" s="15"/>
      <c r="B37" s="8"/>
      <c r="C37" s="15"/>
      <c r="D37" s="8"/>
      <c r="E37" s="15"/>
      <c r="F37" s="8"/>
      <c r="G37" s="15"/>
      <c r="H37" s="8"/>
      <c r="I37" s="16">
        <f t="shared" si="6"/>
        <v>0</v>
      </c>
      <c r="J37" s="8"/>
      <c r="K37" s="15">
        <f t="shared" si="7"/>
      </c>
      <c r="L37" s="8"/>
      <c r="M37" s="16">
        <f t="shared" si="8"/>
      </c>
      <c r="N37" s="8"/>
      <c r="O37" s="16">
        <f t="shared" si="9"/>
      </c>
      <c r="R37" s="10" t="s">
        <v>45</v>
      </c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2">
        <f t="shared" si="5"/>
        <v>0</v>
      </c>
    </row>
    <row r="38" spans="1:31" ht="15">
      <c r="A38" s="15"/>
      <c r="B38" s="8"/>
      <c r="C38" s="15"/>
      <c r="D38" s="8"/>
      <c r="E38" s="15"/>
      <c r="F38" s="8"/>
      <c r="G38" s="15"/>
      <c r="H38" s="8"/>
      <c r="I38" s="16">
        <f t="shared" si="6"/>
        <v>0</v>
      </c>
      <c r="J38" s="8"/>
      <c r="K38" s="15">
        <f t="shared" si="7"/>
      </c>
      <c r="L38" s="8"/>
      <c r="M38" s="16">
        <f t="shared" si="8"/>
      </c>
      <c r="N38" s="8"/>
      <c r="O38" s="16">
        <f t="shared" si="9"/>
      </c>
      <c r="R38" s="10" t="s">
        <v>47</v>
      </c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2">
        <f t="shared" si="5"/>
        <v>0</v>
      </c>
    </row>
    <row r="39" spans="1:31" ht="15">
      <c r="A39" s="15"/>
      <c r="B39" s="8"/>
      <c r="C39" s="15"/>
      <c r="D39" s="8"/>
      <c r="E39" s="15"/>
      <c r="F39" s="8"/>
      <c r="G39" s="15"/>
      <c r="H39" s="8"/>
      <c r="I39" s="16">
        <f t="shared" si="6"/>
        <v>0</v>
      </c>
      <c r="J39" s="8"/>
      <c r="K39" s="15">
        <f t="shared" si="7"/>
      </c>
      <c r="L39" s="8"/>
      <c r="M39" s="16">
        <f t="shared" si="8"/>
      </c>
      <c r="N39" s="8"/>
      <c r="O39" s="16">
        <f t="shared" si="9"/>
      </c>
      <c r="R39" s="10" t="s">
        <v>53</v>
      </c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2">
        <f t="shared" si="5"/>
        <v>0</v>
      </c>
    </row>
    <row r="40" spans="1:31" ht="15">
      <c r="A40" s="15"/>
      <c r="B40" s="8"/>
      <c r="C40" s="15"/>
      <c r="D40" s="8"/>
      <c r="E40" s="15"/>
      <c r="F40" s="8"/>
      <c r="G40" s="15"/>
      <c r="H40" s="8"/>
      <c r="I40" s="16">
        <f t="shared" si="6"/>
        <v>0</v>
      </c>
      <c r="J40" s="8"/>
      <c r="K40" s="15">
        <f t="shared" si="7"/>
      </c>
      <c r="L40" s="8"/>
      <c r="M40" s="16">
        <f t="shared" si="8"/>
      </c>
      <c r="N40" s="8"/>
      <c r="O40" s="16">
        <f t="shared" si="9"/>
      </c>
      <c r="R40" s="10" t="s">
        <v>54</v>
      </c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2">
        <f t="shared" si="5"/>
        <v>0</v>
      </c>
    </row>
    <row r="41" spans="1:31" ht="15">
      <c r="A41" s="15"/>
      <c r="B41" s="8"/>
      <c r="C41" s="15"/>
      <c r="D41" s="8"/>
      <c r="E41" s="15"/>
      <c r="F41" s="8"/>
      <c r="G41" s="15"/>
      <c r="H41" s="8"/>
      <c r="I41" s="16">
        <f t="shared" si="6"/>
        <v>0</v>
      </c>
      <c r="J41" s="8"/>
      <c r="K41" s="15">
        <f t="shared" si="7"/>
      </c>
      <c r="L41" s="8"/>
      <c r="M41" s="16">
        <f t="shared" si="8"/>
      </c>
      <c r="N41" s="8"/>
      <c r="O41" s="16">
        <f t="shared" si="9"/>
      </c>
      <c r="R41" s="10" t="s">
        <v>55</v>
      </c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2">
        <f t="shared" si="5"/>
        <v>0</v>
      </c>
    </row>
    <row r="42" spans="1:31" ht="15">
      <c r="A42" s="15"/>
      <c r="B42" s="8"/>
      <c r="C42" s="15"/>
      <c r="D42" s="8"/>
      <c r="E42" s="15"/>
      <c r="F42" s="8"/>
      <c r="G42" s="15"/>
      <c r="H42" s="8"/>
      <c r="I42" s="16">
        <f t="shared" si="6"/>
        <v>0</v>
      </c>
      <c r="J42" s="8"/>
      <c r="K42" s="15">
        <f t="shared" si="7"/>
      </c>
      <c r="L42" s="8"/>
      <c r="M42" s="16">
        <f t="shared" si="8"/>
      </c>
      <c r="N42" s="8"/>
      <c r="O42" s="16">
        <f t="shared" si="9"/>
      </c>
      <c r="Q42" s="32"/>
      <c r="R42" s="10" t="s">
        <v>56</v>
      </c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2">
        <f t="shared" si="5"/>
        <v>0</v>
      </c>
    </row>
    <row r="43" spans="1:31" ht="15.75" thickBot="1">
      <c r="A43" s="15"/>
      <c r="B43" s="8"/>
      <c r="C43" s="15"/>
      <c r="D43" s="8"/>
      <c r="E43" s="15"/>
      <c r="F43" s="8"/>
      <c r="G43" s="15"/>
      <c r="H43" s="8"/>
      <c r="I43" s="16">
        <f t="shared" si="6"/>
        <v>0</v>
      </c>
      <c r="J43" s="8"/>
      <c r="K43" s="15">
        <f t="shared" si="7"/>
      </c>
      <c r="L43" s="8"/>
      <c r="M43" s="16">
        <f t="shared" si="8"/>
      </c>
      <c r="N43" s="8"/>
      <c r="O43" s="16">
        <f t="shared" si="9"/>
      </c>
      <c r="Q43" s="33"/>
      <c r="R43" s="10" t="s">
        <v>57</v>
      </c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53">
        <f t="shared" si="5"/>
        <v>0</v>
      </c>
    </row>
    <row r="44" spans="1:31" ht="16.5" thickBot="1" thickTop="1">
      <c r="A44" s="15"/>
      <c r="B44" s="8"/>
      <c r="C44" s="15"/>
      <c r="D44" s="8"/>
      <c r="E44" s="15"/>
      <c r="F44" s="8"/>
      <c r="G44" s="15"/>
      <c r="H44" s="8"/>
      <c r="I44" s="16">
        <f t="shared" si="6"/>
        <v>0</v>
      </c>
      <c r="J44" s="8"/>
      <c r="K44" s="15">
        <f t="shared" si="7"/>
      </c>
      <c r="L44" s="8"/>
      <c r="M44" s="16">
        <f t="shared" si="8"/>
      </c>
      <c r="N44" s="8"/>
      <c r="O44" s="16">
        <f t="shared" si="9"/>
      </c>
      <c r="R44" s="36" t="s">
        <v>37</v>
      </c>
      <c r="S44" s="37">
        <f aca="true" t="shared" si="10" ref="S44:AE44">SUM(S28:S43)</f>
        <v>0</v>
      </c>
      <c r="T44" s="37">
        <f t="shared" si="10"/>
        <v>0</v>
      </c>
      <c r="U44" s="37">
        <f t="shared" si="10"/>
        <v>0</v>
      </c>
      <c r="V44" s="37">
        <f t="shared" si="10"/>
        <v>0</v>
      </c>
      <c r="W44" s="37">
        <f t="shared" si="10"/>
        <v>0</v>
      </c>
      <c r="X44" s="37">
        <f t="shared" si="10"/>
        <v>0</v>
      </c>
      <c r="Y44" s="37">
        <f t="shared" si="10"/>
        <v>0</v>
      </c>
      <c r="Z44" s="37">
        <f t="shared" si="10"/>
        <v>0</v>
      </c>
      <c r="AA44" s="37">
        <f t="shared" si="10"/>
        <v>0</v>
      </c>
      <c r="AB44" s="37">
        <f t="shared" si="10"/>
        <v>0</v>
      </c>
      <c r="AC44" s="37">
        <f t="shared" si="10"/>
        <v>0</v>
      </c>
      <c r="AD44" s="38">
        <f t="shared" si="10"/>
        <v>0</v>
      </c>
      <c r="AE44" s="38">
        <f t="shared" si="10"/>
        <v>0</v>
      </c>
    </row>
    <row r="45" spans="1:31" ht="15.75" thickTop="1">
      <c r="A45" s="15"/>
      <c r="B45" s="8"/>
      <c r="C45" s="15"/>
      <c r="D45" s="8"/>
      <c r="E45" s="15"/>
      <c r="F45" s="8"/>
      <c r="G45" s="15"/>
      <c r="H45" s="8"/>
      <c r="I45" s="16">
        <f t="shared" si="6"/>
        <v>0</v>
      </c>
      <c r="J45" s="8"/>
      <c r="K45" s="15">
        <f t="shared" si="7"/>
      </c>
      <c r="L45" s="8"/>
      <c r="M45" s="16">
        <f t="shared" si="8"/>
      </c>
      <c r="N45" s="8"/>
      <c r="O45" s="16">
        <f t="shared" si="9"/>
      </c>
      <c r="R45" s="56"/>
      <c r="S45" s="57"/>
      <c r="T45" s="210"/>
      <c r="U45" s="210"/>
      <c r="V45" s="58"/>
      <c r="W45" s="58"/>
      <c r="X45" s="58"/>
      <c r="Y45" s="45" t="s">
        <v>12</v>
      </c>
      <c r="Z45" s="58"/>
      <c r="AA45" s="58"/>
      <c r="AB45" s="59"/>
      <c r="AC45" s="60"/>
      <c r="AD45" s="57"/>
      <c r="AE45" s="61"/>
    </row>
    <row r="46" spans="1:31" ht="1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34"/>
      <c r="N46" s="8"/>
      <c r="O46" s="34"/>
      <c r="R46" s="55" t="s">
        <v>13</v>
      </c>
      <c r="S46" s="222"/>
      <c r="T46" s="221"/>
      <c r="U46" s="221"/>
      <c r="V46" s="221"/>
      <c r="W46" s="221"/>
      <c r="X46" s="221"/>
      <c r="Y46" s="221"/>
      <c r="Z46" s="221"/>
      <c r="AA46" s="221"/>
      <c r="AB46" s="221"/>
      <c r="AC46" s="221"/>
      <c r="AD46" s="221"/>
      <c r="AE46" s="201" t="s">
        <v>37</v>
      </c>
    </row>
    <row r="47" spans="1:31" ht="15.75" thickBot="1">
      <c r="A47" s="66" t="s">
        <v>40</v>
      </c>
      <c r="B47" s="8"/>
      <c r="C47" s="15">
        <f>SUM(C34:C45)</f>
        <v>0</v>
      </c>
      <c r="D47" s="8"/>
      <c r="E47" s="15">
        <f>SUM(E34:E45)</f>
        <v>0</v>
      </c>
      <c r="F47" s="8"/>
      <c r="G47" s="15">
        <f>SUM(G34:G45)</f>
        <v>0</v>
      </c>
      <c r="H47" s="8"/>
      <c r="I47" s="15">
        <f>SUM(I34:I45)</f>
        <v>0</v>
      </c>
      <c r="J47" s="8"/>
      <c r="K47" s="15">
        <f>SUM(K34:K45)</f>
        <v>0</v>
      </c>
      <c r="L47" s="8"/>
      <c r="M47" s="16">
        <f>SUM(M34:M45)</f>
        <v>0</v>
      </c>
      <c r="N47" s="8"/>
      <c r="O47" s="16">
        <f>SUM(O34:O45)</f>
        <v>0</v>
      </c>
      <c r="R47" s="54" t="s">
        <v>15</v>
      </c>
      <c r="S47" s="223"/>
      <c r="T47" s="204"/>
      <c r="U47" s="204"/>
      <c r="V47" s="204"/>
      <c r="W47" s="204"/>
      <c r="X47" s="204"/>
      <c r="Y47" s="204"/>
      <c r="Z47" s="204"/>
      <c r="AA47" s="204"/>
      <c r="AB47" s="204"/>
      <c r="AC47" s="204"/>
      <c r="AD47" s="204"/>
      <c r="AE47" s="202"/>
    </row>
    <row r="48" spans="18:31" ht="15.75" thickTop="1">
      <c r="R48" s="10" t="s">
        <v>22</v>
      </c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50">
        <f>SUM(S48:AD48)</f>
        <v>0</v>
      </c>
    </row>
    <row r="49" spans="18:31" ht="15">
      <c r="R49" s="10" t="s">
        <v>30</v>
      </c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2">
        <f aca="true" t="shared" si="11" ref="AE49:AE55">SUM(S49:AD49)</f>
        <v>0</v>
      </c>
    </row>
    <row r="50" spans="1:31" ht="15">
      <c r="A50" s="64" t="s">
        <v>61</v>
      </c>
      <c r="G50" s="65"/>
      <c r="R50" s="10" t="s">
        <v>31</v>
      </c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2">
        <f t="shared" si="11"/>
        <v>0</v>
      </c>
    </row>
    <row r="51" spans="18:31" ht="15">
      <c r="R51" s="10" t="s">
        <v>32</v>
      </c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2">
        <f t="shared" si="11"/>
        <v>0</v>
      </c>
    </row>
    <row r="52" spans="18:31" ht="15">
      <c r="R52" s="10" t="s">
        <v>33</v>
      </c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2">
        <f t="shared" si="11"/>
        <v>0</v>
      </c>
    </row>
    <row r="53" spans="1:31" ht="15">
      <c r="A53" s="64" t="s">
        <v>60</v>
      </c>
      <c r="R53" s="10" t="s">
        <v>34</v>
      </c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2">
        <f t="shared" si="11"/>
        <v>0</v>
      </c>
    </row>
    <row r="54" spans="18:31" ht="15">
      <c r="R54" s="10" t="s">
        <v>35</v>
      </c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2">
        <f t="shared" si="11"/>
        <v>0</v>
      </c>
    </row>
    <row r="55" spans="18:31" ht="15.75" thickBot="1">
      <c r="R55" s="10" t="s">
        <v>36</v>
      </c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53">
        <f t="shared" si="11"/>
        <v>0</v>
      </c>
    </row>
    <row r="56" spans="18:31" s="6" customFormat="1" ht="16.5" thickBot="1" thickTop="1">
      <c r="R56" s="19" t="s">
        <v>37</v>
      </c>
      <c r="S56" s="20">
        <f aca="true" t="shared" si="12" ref="S56:AD56">SUM(S48:S55)</f>
        <v>0</v>
      </c>
      <c r="T56" s="20">
        <f t="shared" si="12"/>
        <v>0</v>
      </c>
      <c r="U56" s="20">
        <f t="shared" si="12"/>
        <v>0</v>
      </c>
      <c r="V56" s="20">
        <f t="shared" si="12"/>
        <v>0</v>
      </c>
      <c r="W56" s="20">
        <f t="shared" si="12"/>
        <v>0</v>
      </c>
      <c r="X56" s="20">
        <f t="shared" si="12"/>
        <v>0</v>
      </c>
      <c r="Y56" s="20">
        <f t="shared" si="12"/>
        <v>0</v>
      </c>
      <c r="Z56" s="20">
        <f t="shared" si="12"/>
        <v>0</v>
      </c>
      <c r="AA56" s="20">
        <f t="shared" si="12"/>
        <v>0</v>
      </c>
      <c r="AB56" s="20">
        <f t="shared" si="12"/>
        <v>0</v>
      </c>
      <c r="AC56" s="20">
        <f t="shared" si="12"/>
        <v>0</v>
      </c>
      <c r="AD56" s="20">
        <f t="shared" si="12"/>
        <v>0</v>
      </c>
      <c r="AE56" s="62">
        <f>SUM(S56:AD56)</f>
        <v>0</v>
      </c>
    </row>
    <row r="57" spans="18:31" s="6" customFormat="1" ht="15" customHeight="1" thickTop="1">
      <c r="R57" s="21"/>
      <c r="S57" s="22"/>
      <c r="T57" s="22"/>
      <c r="U57" s="22"/>
      <c r="V57" s="22"/>
      <c r="W57" s="22"/>
      <c r="X57" s="22"/>
      <c r="Y57" s="23" t="s">
        <v>58</v>
      </c>
      <c r="Z57" s="22"/>
      <c r="AA57" s="22"/>
      <c r="AB57" s="24"/>
      <c r="AC57" s="24"/>
      <c r="AD57" s="22"/>
      <c r="AE57" s="43"/>
    </row>
    <row r="58" spans="18:31" s="6" customFormat="1" ht="15" customHeight="1">
      <c r="R58" s="10" t="s">
        <v>22</v>
      </c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2">
        <f>SUM(S58:AD58)</f>
        <v>0</v>
      </c>
    </row>
    <row r="59" spans="16:31" s="6" customFormat="1" ht="15" customHeight="1">
      <c r="P59" s="3"/>
      <c r="Q59" s="3"/>
      <c r="R59" s="10" t="s">
        <v>30</v>
      </c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2">
        <f aca="true" t="shared" si="13" ref="AE59:AE66">SUM(S59:AD59)</f>
        <v>0</v>
      </c>
    </row>
    <row r="60" spans="16:31" s="6" customFormat="1" ht="15" customHeight="1">
      <c r="P60" s="3"/>
      <c r="Q60" s="7"/>
      <c r="R60" s="10" t="s">
        <v>31</v>
      </c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2">
        <f t="shared" si="13"/>
        <v>0</v>
      </c>
    </row>
    <row r="61" spans="18:31" s="6" customFormat="1" ht="15" customHeight="1">
      <c r="R61" s="10" t="s">
        <v>32</v>
      </c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2">
        <f t="shared" si="13"/>
        <v>0</v>
      </c>
    </row>
    <row r="62" spans="18:31" s="6" customFormat="1" ht="15" customHeight="1">
      <c r="R62" s="10" t="s">
        <v>33</v>
      </c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2">
        <f t="shared" si="13"/>
        <v>0</v>
      </c>
    </row>
    <row r="63" spans="18:31" s="6" customFormat="1" ht="15" customHeight="1">
      <c r="R63" s="10" t="s">
        <v>34</v>
      </c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2">
        <f t="shared" si="13"/>
        <v>0</v>
      </c>
    </row>
    <row r="64" spans="18:31" s="6" customFormat="1" ht="15" customHeight="1">
      <c r="R64" s="10" t="s">
        <v>35</v>
      </c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2">
        <f t="shared" si="13"/>
        <v>0</v>
      </c>
    </row>
    <row r="65" spans="18:31" s="6" customFormat="1" ht="15" customHeight="1" thickBot="1">
      <c r="R65" s="10" t="s">
        <v>36</v>
      </c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53">
        <f t="shared" si="13"/>
        <v>0</v>
      </c>
    </row>
    <row r="66" spans="18:31" s="6" customFormat="1" ht="15" customHeight="1" thickBot="1" thickTop="1">
      <c r="R66" s="19" t="s">
        <v>37</v>
      </c>
      <c r="S66" s="20">
        <f aca="true" t="shared" si="14" ref="S66:AD66">SUM(S58:S65)</f>
        <v>0</v>
      </c>
      <c r="T66" s="20">
        <f t="shared" si="14"/>
        <v>0</v>
      </c>
      <c r="U66" s="20">
        <f t="shared" si="14"/>
        <v>0</v>
      </c>
      <c r="V66" s="20">
        <f t="shared" si="14"/>
        <v>0</v>
      </c>
      <c r="W66" s="20">
        <f t="shared" si="14"/>
        <v>0</v>
      </c>
      <c r="X66" s="20">
        <f t="shared" si="14"/>
        <v>0</v>
      </c>
      <c r="Y66" s="20">
        <f t="shared" si="14"/>
        <v>0</v>
      </c>
      <c r="Z66" s="20">
        <f t="shared" si="14"/>
        <v>0</v>
      </c>
      <c r="AA66" s="20">
        <f t="shared" si="14"/>
        <v>0</v>
      </c>
      <c r="AB66" s="20">
        <f t="shared" si="14"/>
        <v>0</v>
      </c>
      <c r="AC66" s="20">
        <f t="shared" si="14"/>
        <v>0</v>
      </c>
      <c r="AD66" s="35">
        <f t="shared" si="14"/>
        <v>0</v>
      </c>
      <c r="AE66" s="63">
        <f t="shared" si="13"/>
        <v>0</v>
      </c>
    </row>
    <row r="67" s="6" customFormat="1" ht="15" customHeight="1" thickTop="1">
      <c r="AE67" s="39"/>
    </row>
    <row r="68" s="6" customFormat="1" ht="13.5" customHeight="1"/>
    <row r="69" s="6" customFormat="1" ht="13.5" customHeight="1"/>
    <row r="70" s="6" customFormat="1" ht="13.5" customHeight="1"/>
    <row r="71" s="6" customFormat="1" ht="13.5" customHeight="1"/>
    <row r="72" s="6" customFormat="1" ht="13.5" customHeight="1"/>
    <row r="73" s="6" customFormat="1" ht="13.5" customHeight="1"/>
    <row r="74" s="6" customFormat="1" ht="13.5" customHeight="1"/>
    <row r="75" s="6" customFormat="1" ht="13.5" customHeight="1"/>
    <row r="76" s="6" customFormat="1" ht="13.5" customHeight="1"/>
    <row r="77" s="6" customFormat="1" ht="13.5" customHeight="1"/>
    <row r="78" s="6" customFormat="1" ht="13.5" customHeight="1"/>
    <row r="79" s="6" customFormat="1" ht="13.5" customHeight="1"/>
    <row r="80" s="6" customFormat="1" ht="13.5" customHeight="1"/>
    <row r="81" s="6" customFormat="1" ht="13.5" customHeight="1"/>
    <row r="82" s="6" customFormat="1" ht="13.5" customHeight="1"/>
    <row r="83" s="6" customFormat="1" ht="13.5" customHeight="1"/>
    <row r="84" s="6" customFormat="1" ht="13.5" customHeight="1"/>
    <row r="85" s="6" customFormat="1" ht="13.5" customHeight="1"/>
    <row r="86" s="6" customFormat="1" ht="13.5" customHeight="1"/>
    <row r="87" s="6" customFormat="1" ht="13.5" customHeight="1"/>
    <row r="88" s="6" customFormat="1" ht="13.5" customHeight="1"/>
    <row r="89" s="6" customFormat="1" ht="13.5" customHeight="1"/>
    <row r="90" s="6" customFormat="1" ht="13.5" customHeight="1"/>
    <row r="91" s="6" customFormat="1" ht="13.5" customHeight="1"/>
    <row r="92" s="6" customFormat="1" ht="13.5" customHeight="1"/>
    <row r="93" s="6" customFormat="1" ht="13.5" customHeight="1"/>
    <row r="94" s="6" customFormat="1" ht="13.5" customHeight="1"/>
    <row r="95" s="6" customFormat="1" ht="13.5" customHeight="1"/>
    <row r="96" s="6" customFormat="1" ht="13.5" customHeight="1"/>
    <row r="97" s="6" customFormat="1" ht="13.5" customHeight="1"/>
    <row r="98" spans="18:30" s="6" customFormat="1" ht="13.5" customHeight="1"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</row>
    <row r="99" spans="18:31" s="6" customFormat="1" ht="13.5" customHeight="1"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</row>
    <row r="100" spans="18:31" s="6" customFormat="1" ht="13.5" customHeight="1"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</row>
    <row r="101" spans="18:31" s="6" customFormat="1" ht="13.5" customHeight="1"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</row>
    <row r="102" spans="18:31" s="6" customFormat="1" ht="13.5" customHeight="1"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</row>
    <row r="103" spans="18:31" s="6" customFormat="1" ht="13.5" customHeight="1"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</row>
    <row r="104" spans="18:31" s="6" customFormat="1" ht="13.5" customHeight="1"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</row>
    <row r="105" spans="18:31" s="6" customFormat="1" ht="13.5" customHeight="1"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</row>
    <row r="106" spans="18:31" s="6" customFormat="1" ht="13.5" customHeight="1"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</row>
    <row r="107" spans="18:31" s="6" customFormat="1" ht="13.5" customHeight="1"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</row>
    <row r="108" spans="18:31" s="6" customFormat="1" ht="13.5" customHeight="1"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</row>
    <row r="109" spans="18:31" s="6" customFormat="1" ht="13.5" customHeight="1"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</row>
    <row r="110" spans="18:31" s="6" customFormat="1" ht="13.5" customHeight="1"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</row>
    <row r="111" spans="18:31" s="6" customFormat="1" ht="13.5" customHeight="1"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</row>
    <row r="112" spans="18:31" s="6" customFormat="1" ht="13.5" customHeight="1"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</row>
    <row r="113" spans="18:31" s="6" customFormat="1" ht="13.5" customHeight="1"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</row>
    <row r="114" spans="18:31" s="6" customFormat="1" ht="13.5" customHeight="1"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</row>
    <row r="115" spans="18:31" s="6" customFormat="1" ht="13.5" customHeight="1"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</row>
    <row r="116" spans="18:31" s="6" customFormat="1" ht="13.5" customHeight="1"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</row>
    <row r="117" spans="18:31" s="6" customFormat="1" ht="13.5" customHeight="1"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</row>
    <row r="118" spans="18:31" s="6" customFormat="1" ht="13.5" customHeight="1"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</row>
    <row r="119" spans="18:31" s="6" customFormat="1" ht="13.5" customHeight="1"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</row>
    <row r="120" spans="18:31" s="6" customFormat="1" ht="13.5" customHeight="1"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</row>
    <row r="121" spans="18:31" s="6" customFormat="1" ht="13.5" customHeight="1"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</row>
    <row r="122" spans="18:31" s="6" customFormat="1" ht="13.5" customHeight="1"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</row>
  </sheetData>
  <sheetProtection/>
  <mergeCells count="42">
    <mergeCell ref="A1:O1"/>
    <mergeCell ref="R1:AE1"/>
    <mergeCell ref="A2:B2"/>
    <mergeCell ref="R2:S2"/>
    <mergeCell ref="A3:B3"/>
    <mergeCell ref="R3:S3"/>
    <mergeCell ref="A4:B4"/>
    <mergeCell ref="R4:S4"/>
    <mergeCell ref="A5:B5"/>
    <mergeCell ref="R5:S5"/>
    <mergeCell ref="A7:G7"/>
    <mergeCell ref="I7:O7"/>
    <mergeCell ref="S8:S9"/>
    <mergeCell ref="T8:T9"/>
    <mergeCell ref="U8:U9"/>
    <mergeCell ref="V8:V9"/>
    <mergeCell ref="W8:W9"/>
    <mergeCell ref="X8:X9"/>
    <mergeCell ref="Y8:Y9"/>
    <mergeCell ref="Z8:Z9"/>
    <mergeCell ref="AA8:AA9"/>
    <mergeCell ref="AB8:AB9"/>
    <mergeCell ref="AC8:AC9"/>
    <mergeCell ref="AD8:AD9"/>
    <mergeCell ref="AE8:AE9"/>
    <mergeCell ref="E11:G11"/>
    <mergeCell ref="C31:E31"/>
    <mergeCell ref="K31:O31"/>
    <mergeCell ref="T45:U45"/>
    <mergeCell ref="S46:S47"/>
    <mergeCell ref="T46:T47"/>
    <mergeCell ref="U46:U47"/>
    <mergeCell ref="V46:V47"/>
    <mergeCell ref="W46:W47"/>
    <mergeCell ref="AD46:AD47"/>
    <mergeCell ref="AE46:AE47"/>
    <mergeCell ref="X46:X47"/>
    <mergeCell ref="Y46:Y47"/>
    <mergeCell ref="Z46:Z47"/>
    <mergeCell ref="AA46:AA47"/>
    <mergeCell ref="AB46:AB47"/>
    <mergeCell ref="AC46:AC47"/>
  </mergeCells>
  <printOptions/>
  <pageMargins left="0.5" right="0.3" top="0.5" bottom="0.5" header="0.3" footer="0.3"/>
  <pageSetup horizontalDpi="600" verticalDpi="600" orientation="portrait" scale="66" r:id="rId2"/>
  <colBreaks count="1" manualBreakCount="1">
    <brk id="17" max="66" man="1"/>
  </colBreaks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5"/>
  <dimension ref="A1:AE122"/>
  <sheetViews>
    <sheetView showZeros="0" zoomScalePageLayoutView="0" workbookViewId="0" topLeftCell="A1">
      <selection activeCell="A1" sqref="A1:O1"/>
    </sheetView>
  </sheetViews>
  <sheetFormatPr defaultColWidth="9.140625" defaultRowHeight="15"/>
  <cols>
    <col min="1" max="1" width="14.421875" style="1" customWidth="1"/>
    <col min="2" max="2" width="8.140625" style="1" customWidth="1"/>
    <col min="3" max="3" width="9.7109375" style="1" customWidth="1"/>
    <col min="4" max="4" width="8.140625" style="1" customWidth="1"/>
    <col min="5" max="5" width="9.7109375" style="1" customWidth="1"/>
    <col min="6" max="6" width="8.140625" style="1" customWidth="1"/>
    <col min="7" max="7" width="11.57421875" style="1" customWidth="1"/>
    <col min="8" max="8" width="8.140625" style="1" customWidth="1"/>
    <col min="9" max="9" width="11.57421875" style="1" customWidth="1"/>
    <col min="10" max="10" width="8.140625" style="1" customWidth="1"/>
    <col min="11" max="11" width="9.140625" style="1" customWidth="1"/>
    <col min="12" max="12" width="8.140625" style="1" customWidth="1"/>
    <col min="13" max="14" width="9.28125" style="1" customWidth="1"/>
    <col min="15" max="15" width="10.7109375" style="1" bestFit="1" customWidth="1"/>
    <col min="16" max="16" width="9.28125" style="1" customWidth="1"/>
    <col min="17" max="17" width="8.8515625" style="1" customWidth="1"/>
    <col min="18" max="18" width="11.7109375" style="1" bestFit="1" customWidth="1"/>
    <col min="19" max="30" width="10.28125" style="1" customWidth="1"/>
    <col min="31" max="31" width="11.28125" style="1" customWidth="1"/>
    <col min="32" max="16384" width="8.8515625" style="1" customWidth="1"/>
  </cols>
  <sheetData>
    <row r="1" spans="1:31" ht="26.25" customHeight="1">
      <c r="A1" s="181" t="s">
        <v>0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R1" s="220" t="s">
        <v>1</v>
      </c>
      <c r="S1" s="220"/>
      <c r="T1" s="220"/>
      <c r="U1" s="220"/>
      <c r="V1" s="220"/>
      <c r="W1" s="220"/>
      <c r="X1" s="220"/>
      <c r="Y1" s="220"/>
      <c r="Z1" s="220"/>
      <c r="AA1" s="220"/>
      <c r="AB1" s="220"/>
      <c r="AC1" s="220"/>
      <c r="AD1" s="220"/>
      <c r="AE1" s="220"/>
    </row>
    <row r="2" spans="1:31" s="129" customFormat="1" ht="15.75" customHeight="1">
      <c r="A2" s="198" t="s">
        <v>2</v>
      </c>
      <c r="B2" s="198"/>
      <c r="C2" s="124"/>
      <c r="D2" s="125"/>
      <c r="E2" s="125"/>
      <c r="F2" s="126"/>
      <c r="G2" s="126"/>
      <c r="H2" s="127"/>
      <c r="I2" s="128"/>
      <c r="J2" s="129" t="s">
        <v>3</v>
      </c>
      <c r="L2" s="124"/>
      <c r="M2" s="125"/>
      <c r="N2" s="125"/>
      <c r="R2" s="198" t="s">
        <v>2</v>
      </c>
      <c r="S2" s="198"/>
      <c r="T2" s="124">
        <f>C2</f>
        <v>0</v>
      </c>
      <c r="U2" s="125"/>
      <c r="V2" s="125"/>
      <c r="W2" s="126"/>
      <c r="X2" s="126"/>
      <c r="Y2" s="127"/>
      <c r="Z2" s="128"/>
      <c r="AA2" s="129" t="s">
        <v>3</v>
      </c>
      <c r="AC2" s="124">
        <f>L2</f>
        <v>0</v>
      </c>
      <c r="AD2" s="125"/>
      <c r="AE2" s="125"/>
    </row>
    <row r="3" spans="1:31" s="129" customFormat="1" ht="15.75" customHeight="1">
      <c r="A3" s="198" t="s">
        <v>4</v>
      </c>
      <c r="B3" s="198"/>
      <c r="C3" s="130"/>
      <c r="D3" s="131"/>
      <c r="E3" s="131"/>
      <c r="F3" s="126"/>
      <c r="G3" s="126"/>
      <c r="H3" s="127"/>
      <c r="I3" s="128"/>
      <c r="J3" s="129" t="s">
        <v>5</v>
      </c>
      <c r="L3" s="130"/>
      <c r="M3" s="131"/>
      <c r="N3" s="131"/>
      <c r="R3" s="198" t="s">
        <v>4</v>
      </c>
      <c r="S3" s="198"/>
      <c r="T3" s="124">
        <f>C3</f>
        <v>0</v>
      </c>
      <c r="U3" s="131"/>
      <c r="V3" s="131"/>
      <c r="W3" s="126"/>
      <c r="X3" s="126"/>
      <c r="Y3" s="127"/>
      <c r="Z3" s="128"/>
      <c r="AA3" s="129" t="s">
        <v>5</v>
      </c>
      <c r="AC3" s="124">
        <f>L3</f>
        <v>0</v>
      </c>
      <c r="AD3" s="131"/>
      <c r="AE3" s="131"/>
    </row>
    <row r="4" spans="1:31" s="129" customFormat="1" ht="15.75" customHeight="1">
      <c r="A4" s="198" t="s">
        <v>6</v>
      </c>
      <c r="B4" s="198"/>
      <c r="C4" s="130"/>
      <c r="D4" s="131"/>
      <c r="E4" s="131"/>
      <c r="F4" s="126"/>
      <c r="G4" s="126"/>
      <c r="H4" s="132"/>
      <c r="I4" s="128"/>
      <c r="J4" s="129" t="s">
        <v>7</v>
      </c>
      <c r="L4" s="133"/>
      <c r="M4" s="131"/>
      <c r="N4" s="131"/>
      <c r="P4" s="126"/>
      <c r="Q4" s="126"/>
      <c r="R4" s="198" t="s">
        <v>6</v>
      </c>
      <c r="S4" s="198"/>
      <c r="T4" s="124">
        <f>C4</f>
        <v>0</v>
      </c>
      <c r="U4" s="131"/>
      <c r="V4" s="131"/>
      <c r="W4" s="126"/>
      <c r="X4" s="126"/>
      <c r="Y4" s="132"/>
      <c r="Z4" s="128"/>
      <c r="AA4" s="129" t="s">
        <v>7</v>
      </c>
      <c r="AC4" s="124">
        <f>L4</f>
        <v>0</v>
      </c>
      <c r="AD4" s="131"/>
      <c r="AE4" s="131"/>
    </row>
    <row r="5" spans="1:31" s="129" customFormat="1" ht="15.75" customHeight="1">
      <c r="A5" s="198" t="s">
        <v>8</v>
      </c>
      <c r="B5" s="198"/>
      <c r="C5" s="130"/>
      <c r="D5" s="131"/>
      <c r="E5" s="131"/>
      <c r="F5" s="126"/>
      <c r="G5" s="126"/>
      <c r="H5" s="127"/>
      <c r="I5" s="128"/>
      <c r="J5" s="129" t="s">
        <v>9</v>
      </c>
      <c r="L5" s="130"/>
      <c r="M5" s="131"/>
      <c r="N5" s="131"/>
      <c r="P5" s="126"/>
      <c r="Q5" s="136"/>
      <c r="R5" s="198" t="s">
        <v>8</v>
      </c>
      <c r="S5" s="198"/>
      <c r="T5" s="124">
        <f>C5</f>
        <v>0</v>
      </c>
      <c r="U5" s="131"/>
      <c r="V5" s="131"/>
      <c r="W5" s="126"/>
      <c r="X5" s="126"/>
      <c r="Y5" s="127"/>
      <c r="Z5" s="128"/>
      <c r="AA5" s="129" t="s">
        <v>9</v>
      </c>
      <c r="AC5" s="124">
        <f>L5</f>
        <v>0</v>
      </c>
      <c r="AD5" s="131"/>
      <c r="AE5" s="131"/>
    </row>
    <row r="6" spans="18:31" ht="15" thickBot="1">
      <c r="R6" s="2"/>
      <c r="S6" s="2"/>
      <c r="T6" s="40"/>
      <c r="U6" s="41"/>
      <c r="V6" s="41"/>
      <c r="W6" s="3"/>
      <c r="X6" s="3"/>
      <c r="Y6" s="4"/>
      <c r="Z6" s="5"/>
      <c r="AA6" s="6"/>
      <c r="AB6" s="6"/>
      <c r="AC6" s="40"/>
      <c r="AD6" s="41"/>
      <c r="AE6" s="41"/>
    </row>
    <row r="7" spans="1:31" ht="15.75" thickTop="1">
      <c r="A7" s="218" t="s">
        <v>10</v>
      </c>
      <c r="B7" s="218"/>
      <c r="C7" s="218"/>
      <c r="D7" s="218"/>
      <c r="E7" s="218"/>
      <c r="F7" s="218"/>
      <c r="G7" s="218"/>
      <c r="H7" s="8"/>
      <c r="I7" s="219" t="s">
        <v>11</v>
      </c>
      <c r="J7" s="219"/>
      <c r="K7" s="219"/>
      <c r="L7" s="219"/>
      <c r="M7" s="219"/>
      <c r="N7" s="219"/>
      <c r="O7" s="219"/>
      <c r="R7" s="42"/>
      <c r="S7" s="44"/>
      <c r="T7" s="44"/>
      <c r="U7" s="44"/>
      <c r="V7" s="44"/>
      <c r="W7" s="44"/>
      <c r="X7" s="44"/>
      <c r="Y7" s="45" t="s">
        <v>38</v>
      </c>
      <c r="Z7" s="44"/>
      <c r="AA7" s="44"/>
      <c r="AB7" s="46"/>
      <c r="AC7" s="46"/>
      <c r="AD7" s="44"/>
      <c r="AE7" s="47"/>
    </row>
    <row r="8" spans="1:31" ht="15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R8" s="48" t="s">
        <v>13</v>
      </c>
      <c r="S8" s="217"/>
      <c r="T8" s="221"/>
      <c r="U8" s="221"/>
      <c r="V8" s="221"/>
      <c r="W8" s="221"/>
      <c r="X8" s="221"/>
      <c r="Y8" s="221"/>
      <c r="Z8" s="221"/>
      <c r="AA8" s="221"/>
      <c r="AB8" s="221"/>
      <c r="AC8" s="221"/>
      <c r="AD8" s="221"/>
      <c r="AE8" s="205" t="s">
        <v>37</v>
      </c>
    </row>
    <row r="9" spans="1:31" ht="15.75" thickBot="1">
      <c r="A9" s="8"/>
      <c r="B9" s="8"/>
      <c r="C9" s="8"/>
      <c r="D9" s="8"/>
      <c r="E9" s="8"/>
      <c r="F9" s="8"/>
      <c r="G9" s="9" t="s">
        <v>14</v>
      </c>
      <c r="H9" s="8"/>
      <c r="I9" s="8"/>
      <c r="J9" s="8"/>
      <c r="K9" s="8"/>
      <c r="L9" s="8"/>
      <c r="M9" s="8"/>
      <c r="N9" s="8"/>
      <c r="O9" s="8"/>
      <c r="R9" s="49" t="s">
        <v>15</v>
      </c>
      <c r="S9" s="204"/>
      <c r="T9" s="204"/>
      <c r="U9" s="204"/>
      <c r="V9" s="204"/>
      <c r="W9" s="204"/>
      <c r="X9" s="204"/>
      <c r="Y9" s="204"/>
      <c r="Z9" s="204"/>
      <c r="AA9" s="204"/>
      <c r="AB9" s="204"/>
      <c r="AC9" s="204"/>
      <c r="AD9" s="204"/>
      <c r="AE9" s="206"/>
    </row>
    <row r="10" spans="1:31" ht="15.75" thickTop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R10" s="10" t="s">
        <v>31</v>
      </c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50">
        <f aca="true" t="shared" si="0" ref="AE10:AE25">SUM(S10:AD10)</f>
        <v>0</v>
      </c>
    </row>
    <row r="11" spans="1:31" ht="15">
      <c r="A11" s="8"/>
      <c r="B11" s="8"/>
      <c r="C11" s="13" t="s">
        <v>17</v>
      </c>
      <c r="D11" s="8"/>
      <c r="E11" s="207" t="s">
        <v>18</v>
      </c>
      <c r="F11" s="207"/>
      <c r="G11" s="207"/>
      <c r="H11" s="8"/>
      <c r="I11" s="8"/>
      <c r="J11" s="8"/>
      <c r="K11" s="13" t="s">
        <v>19</v>
      </c>
      <c r="L11" s="8"/>
      <c r="M11" s="13" t="s">
        <v>20</v>
      </c>
      <c r="N11" s="8"/>
      <c r="O11" s="13" t="s">
        <v>21</v>
      </c>
      <c r="R11" s="10" t="s">
        <v>32</v>
      </c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2">
        <f t="shared" si="0"/>
        <v>0</v>
      </c>
    </row>
    <row r="12" spans="1:31" ht="15.75" thickBot="1">
      <c r="A12" s="14" t="s">
        <v>23</v>
      </c>
      <c r="B12" s="8"/>
      <c r="C12" s="14" t="s">
        <v>24</v>
      </c>
      <c r="D12" s="8"/>
      <c r="E12" s="14" t="s">
        <v>25</v>
      </c>
      <c r="F12" s="8"/>
      <c r="G12" s="14" t="s">
        <v>26</v>
      </c>
      <c r="H12" s="8"/>
      <c r="I12" s="14" t="s">
        <v>27</v>
      </c>
      <c r="J12" s="8"/>
      <c r="K12" s="14" t="s">
        <v>28</v>
      </c>
      <c r="L12" s="8"/>
      <c r="M12" s="14" t="s">
        <v>21</v>
      </c>
      <c r="N12" s="8"/>
      <c r="O12" s="14" t="s">
        <v>29</v>
      </c>
      <c r="R12" s="10" t="s">
        <v>33</v>
      </c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2">
        <f t="shared" si="0"/>
        <v>0</v>
      </c>
    </row>
    <row r="13" spans="1:31" ht="1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R13" s="10" t="s">
        <v>34</v>
      </c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2">
        <f t="shared" si="0"/>
        <v>0</v>
      </c>
    </row>
    <row r="14" spans="1:31" ht="15">
      <c r="A14" s="15"/>
      <c r="B14" s="8"/>
      <c r="C14" s="15"/>
      <c r="D14" s="8"/>
      <c r="E14" s="15"/>
      <c r="F14" s="8"/>
      <c r="G14" s="15"/>
      <c r="H14" s="8"/>
      <c r="I14" s="15"/>
      <c r="J14" s="8"/>
      <c r="K14" s="15">
        <f>IF(I14&gt;0,(IF(A14="","",ROUND(+I14/E14,0))),(IF(A14="","",0)))</f>
      </c>
      <c r="L14" s="8"/>
      <c r="M14" s="16">
        <f>IF($I$27=0,0,IF(A14="","",I14/$I$27*100))</f>
        <v>0</v>
      </c>
      <c r="N14" s="8"/>
      <c r="O14" s="15">
        <f>IF(A14="","",ROUND(+I14/$L$5,0))</f>
      </c>
      <c r="R14" s="10" t="s">
        <v>35</v>
      </c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2">
        <f t="shared" si="0"/>
        <v>0</v>
      </c>
    </row>
    <row r="15" spans="1:31" ht="15">
      <c r="A15" s="15"/>
      <c r="B15" s="8"/>
      <c r="C15" s="15"/>
      <c r="D15" s="8"/>
      <c r="E15" s="15"/>
      <c r="F15" s="8"/>
      <c r="G15" s="15"/>
      <c r="H15" s="8"/>
      <c r="I15" s="15"/>
      <c r="J15" s="8"/>
      <c r="K15" s="15">
        <f aca="true" t="shared" si="1" ref="K15:K25">IF(I15&gt;0,(IF(A15="","",ROUND(+I15/E15,0))),(IF(A15="","",0)))</f>
      </c>
      <c r="L15" s="8"/>
      <c r="M15" s="16">
        <f aca="true" t="shared" si="2" ref="M15:M25">IF($I$27=0,0,IF(A15="","",I15/$I$27*100))</f>
        <v>0</v>
      </c>
      <c r="N15" s="8"/>
      <c r="O15" s="15">
        <f aca="true" t="shared" si="3" ref="O15:O25">IF(A15="","",ROUND(+I15/$L$5,0))</f>
      </c>
      <c r="R15" s="10" t="s">
        <v>39</v>
      </c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2">
        <f t="shared" si="0"/>
        <v>0</v>
      </c>
    </row>
    <row r="16" spans="1:31" ht="15">
      <c r="A16" s="15"/>
      <c r="B16" s="8"/>
      <c r="C16" s="15"/>
      <c r="D16" s="8"/>
      <c r="E16" s="15"/>
      <c r="F16" s="8"/>
      <c r="G16" s="15"/>
      <c r="H16" s="8"/>
      <c r="I16" s="15"/>
      <c r="J16" s="8"/>
      <c r="K16" s="15">
        <f t="shared" si="1"/>
      </c>
      <c r="L16" s="8"/>
      <c r="M16" s="16">
        <f t="shared" si="2"/>
        <v>0</v>
      </c>
      <c r="N16" s="8"/>
      <c r="O16" s="15">
        <f t="shared" si="3"/>
      </c>
      <c r="R16" s="10" t="s">
        <v>41</v>
      </c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2">
        <f t="shared" si="0"/>
        <v>0</v>
      </c>
    </row>
    <row r="17" spans="1:31" ht="15">
      <c r="A17" s="17"/>
      <c r="C17" s="17"/>
      <c r="E17" s="18"/>
      <c r="G17" s="18"/>
      <c r="I17" s="18"/>
      <c r="K17" s="15">
        <f t="shared" si="1"/>
      </c>
      <c r="M17" s="16">
        <f t="shared" si="2"/>
        <v>0</v>
      </c>
      <c r="O17" s="15">
        <f t="shared" si="3"/>
      </c>
      <c r="R17" s="10" t="s">
        <v>42</v>
      </c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2">
        <f t="shared" si="0"/>
        <v>0</v>
      </c>
    </row>
    <row r="18" spans="1:31" ht="15">
      <c r="A18" s="15"/>
      <c r="B18" s="8"/>
      <c r="C18" s="15"/>
      <c r="D18" s="8"/>
      <c r="E18" s="15"/>
      <c r="F18" s="8"/>
      <c r="G18" s="15"/>
      <c r="H18" s="8"/>
      <c r="I18" s="15"/>
      <c r="J18" s="8"/>
      <c r="K18" s="15">
        <f t="shared" si="1"/>
      </c>
      <c r="L18" s="8"/>
      <c r="M18" s="16">
        <f t="shared" si="2"/>
        <v>0</v>
      </c>
      <c r="N18" s="8"/>
      <c r="O18" s="15">
        <f>IF(A18="","",ROUND(+I18/$L$5,0))</f>
      </c>
      <c r="R18" s="10" t="s">
        <v>44</v>
      </c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2">
        <f t="shared" si="0"/>
        <v>0</v>
      </c>
    </row>
    <row r="19" spans="1:31" ht="15">
      <c r="A19" s="15"/>
      <c r="B19" s="8"/>
      <c r="C19" s="15"/>
      <c r="D19" s="8"/>
      <c r="E19" s="15"/>
      <c r="F19" s="8"/>
      <c r="G19" s="15"/>
      <c r="H19" s="8"/>
      <c r="I19" s="15"/>
      <c r="J19" s="8"/>
      <c r="K19" s="15">
        <f t="shared" si="1"/>
      </c>
      <c r="L19" s="8"/>
      <c r="M19" s="16">
        <f t="shared" si="2"/>
        <v>0</v>
      </c>
      <c r="N19" s="8"/>
      <c r="O19" s="15">
        <f>IF(A19="","",ROUND(+I19/$L$5,0))</f>
      </c>
      <c r="R19" s="10" t="s">
        <v>45</v>
      </c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2">
        <f t="shared" si="0"/>
        <v>0</v>
      </c>
    </row>
    <row r="20" spans="1:31" ht="15">
      <c r="A20" s="15"/>
      <c r="B20" s="8"/>
      <c r="C20" s="15"/>
      <c r="D20" s="8"/>
      <c r="E20" s="15"/>
      <c r="F20" s="8"/>
      <c r="G20" s="15"/>
      <c r="H20" s="8"/>
      <c r="I20" s="15"/>
      <c r="J20" s="8"/>
      <c r="K20" s="15">
        <f t="shared" si="1"/>
      </c>
      <c r="L20" s="8"/>
      <c r="M20" s="16">
        <f t="shared" si="2"/>
        <v>0</v>
      </c>
      <c r="N20" s="8"/>
      <c r="O20" s="15">
        <f t="shared" si="3"/>
      </c>
      <c r="R20" s="10" t="s">
        <v>47</v>
      </c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2">
        <f t="shared" si="0"/>
        <v>0</v>
      </c>
    </row>
    <row r="21" spans="1:31" ht="15">
      <c r="A21" s="15"/>
      <c r="B21" s="8"/>
      <c r="C21" s="15"/>
      <c r="D21" s="8"/>
      <c r="E21" s="15"/>
      <c r="F21" s="8"/>
      <c r="G21" s="15"/>
      <c r="H21" s="8"/>
      <c r="I21" s="15"/>
      <c r="J21" s="8"/>
      <c r="K21" s="15">
        <f t="shared" si="1"/>
      </c>
      <c r="L21" s="8"/>
      <c r="M21" s="16">
        <f t="shared" si="2"/>
        <v>0</v>
      </c>
      <c r="N21" s="8"/>
      <c r="O21" s="15">
        <f t="shared" si="3"/>
      </c>
      <c r="R21" s="10" t="s">
        <v>53</v>
      </c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2">
        <f t="shared" si="0"/>
        <v>0</v>
      </c>
    </row>
    <row r="22" spans="1:31" ht="15">
      <c r="A22" s="15"/>
      <c r="B22" s="8"/>
      <c r="C22" s="15"/>
      <c r="D22" s="8"/>
      <c r="E22" s="15"/>
      <c r="F22" s="8"/>
      <c r="G22" s="15"/>
      <c r="H22" s="8"/>
      <c r="I22" s="15"/>
      <c r="J22" s="8"/>
      <c r="K22" s="15">
        <f t="shared" si="1"/>
      </c>
      <c r="L22" s="8"/>
      <c r="M22" s="16">
        <f t="shared" si="2"/>
        <v>0</v>
      </c>
      <c r="N22" s="8"/>
      <c r="O22" s="15">
        <f t="shared" si="3"/>
      </c>
      <c r="R22" s="10" t="s">
        <v>54</v>
      </c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2">
        <f t="shared" si="0"/>
        <v>0</v>
      </c>
    </row>
    <row r="23" spans="1:31" ht="15">
      <c r="A23" s="15"/>
      <c r="B23" s="8"/>
      <c r="C23" s="15"/>
      <c r="D23" s="8"/>
      <c r="E23" s="15"/>
      <c r="F23" s="8"/>
      <c r="G23" s="15"/>
      <c r="H23" s="8"/>
      <c r="I23" s="15"/>
      <c r="J23" s="8"/>
      <c r="K23" s="15">
        <f t="shared" si="1"/>
      </c>
      <c r="L23" s="8"/>
      <c r="M23" s="16">
        <f t="shared" si="2"/>
        <v>0</v>
      </c>
      <c r="N23" s="8"/>
      <c r="O23" s="15">
        <f t="shared" si="3"/>
      </c>
      <c r="R23" s="10" t="s">
        <v>55</v>
      </c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2">
        <f t="shared" si="0"/>
        <v>0</v>
      </c>
    </row>
    <row r="24" spans="1:31" ht="15">
      <c r="A24" s="15"/>
      <c r="B24" s="8"/>
      <c r="C24" s="15"/>
      <c r="D24" s="8"/>
      <c r="E24" s="15"/>
      <c r="F24" s="8"/>
      <c r="G24" s="15"/>
      <c r="H24" s="8"/>
      <c r="I24" s="15"/>
      <c r="J24" s="8"/>
      <c r="K24" s="15">
        <f t="shared" si="1"/>
      </c>
      <c r="L24" s="8"/>
      <c r="M24" s="16">
        <f t="shared" si="2"/>
        <v>0</v>
      </c>
      <c r="N24" s="8"/>
      <c r="O24" s="15">
        <f t="shared" si="3"/>
      </c>
      <c r="R24" s="10" t="s">
        <v>56</v>
      </c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2">
        <f t="shared" si="0"/>
        <v>0</v>
      </c>
    </row>
    <row r="25" spans="1:31" ht="15.75" thickBot="1">
      <c r="A25" s="15"/>
      <c r="B25" s="8"/>
      <c r="C25" s="15"/>
      <c r="D25" s="8"/>
      <c r="E25" s="15"/>
      <c r="F25" s="8"/>
      <c r="G25" s="15"/>
      <c r="H25" s="8"/>
      <c r="I25" s="15"/>
      <c r="J25" s="8"/>
      <c r="K25" s="15">
        <f t="shared" si="1"/>
      </c>
      <c r="L25" s="8"/>
      <c r="M25" s="16">
        <f t="shared" si="2"/>
        <v>0</v>
      </c>
      <c r="N25" s="8"/>
      <c r="O25" s="15">
        <f t="shared" si="3"/>
      </c>
      <c r="R25" s="10" t="s">
        <v>57</v>
      </c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2">
        <f t="shared" si="0"/>
        <v>0</v>
      </c>
    </row>
    <row r="26" spans="1:31" ht="16.5" thickBot="1" thickTop="1">
      <c r="A26" s="8"/>
      <c r="B26" s="8"/>
      <c r="C26" s="8"/>
      <c r="D26" s="8"/>
      <c r="E26" s="8"/>
      <c r="F26" s="8"/>
      <c r="G26" s="8"/>
      <c r="H26" s="8"/>
      <c r="I26" s="8"/>
      <c r="J26" s="8"/>
      <c r="K26" s="26"/>
      <c r="L26" s="8"/>
      <c r="M26" s="8"/>
      <c r="N26" s="8"/>
      <c r="O26" s="8"/>
      <c r="R26" s="29" t="s">
        <v>37</v>
      </c>
      <c r="S26" s="51">
        <f aca="true" t="shared" si="4" ref="S26:AE26">SUM(S10:S25)</f>
        <v>0</v>
      </c>
      <c r="T26" s="30">
        <f t="shared" si="4"/>
        <v>0</v>
      </c>
      <c r="U26" s="30">
        <f t="shared" si="4"/>
        <v>0</v>
      </c>
      <c r="V26" s="30">
        <f t="shared" si="4"/>
        <v>0</v>
      </c>
      <c r="W26" s="30">
        <f t="shared" si="4"/>
        <v>0</v>
      </c>
      <c r="X26" s="30">
        <f t="shared" si="4"/>
        <v>0</v>
      </c>
      <c r="Y26" s="30">
        <f t="shared" si="4"/>
        <v>0</v>
      </c>
      <c r="Z26" s="30">
        <f t="shared" si="4"/>
        <v>0</v>
      </c>
      <c r="AA26" s="30">
        <f t="shared" si="4"/>
        <v>0</v>
      </c>
      <c r="AB26" s="30">
        <f t="shared" si="4"/>
        <v>0</v>
      </c>
      <c r="AC26" s="30">
        <f t="shared" si="4"/>
        <v>0</v>
      </c>
      <c r="AD26" s="31">
        <f t="shared" si="4"/>
        <v>0</v>
      </c>
      <c r="AE26" s="52">
        <f t="shared" si="4"/>
        <v>0</v>
      </c>
    </row>
    <row r="27" spans="1:31" ht="15.75" thickTop="1">
      <c r="A27" s="66" t="s">
        <v>40</v>
      </c>
      <c r="B27" s="8"/>
      <c r="C27" s="8"/>
      <c r="D27" s="8"/>
      <c r="E27" s="15">
        <f>SUM(E14:E25)</f>
        <v>0</v>
      </c>
      <c r="F27" s="8"/>
      <c r="G27" s="15">
        <f>SUM(G14:G25)</f>
        <v>0</v>
      </c>
      <c r="H27" s="8"/>
      <c r="I27" s="15">
        <f>SUM(I14:I26)</f>
        <v>0</v>
      </c>
      <c r="J27" s="8"/>
      <c r="K27" s="15">
        <f>IF(I27=0,0,ROUND(+I27/E27,0))</f>
        <v>0</v>
      </c>
      <c r="L27" s="8"/>
      <c r="M27" s="15">
        <f>SUM(M14:M25)</f>
        <v>0</v>
      </c>
      <c r="N27" s="8"/>
      <c r="O27" s="15">
        <f>SUM(O14:O25)</f>
        <v>0</v>
      </c>
      <c r="R27" s="21"/>
      <c r="S27" s="22"/>
      <c r="T27" s="22"/>
      <c r="U27" s="22"/>
      <c r="V27" s="22"/>
      <c r="W27" s="22"/>
      <c r="X27" s="22"/>
      <c r="Y27" s="23" t="s">
        <v>59</v>
      </c>
      <c r="Z27" s="22"/>
      <c r="AA27" s="22"/>
      <c r="AB27" s="24"/>
      <c r="AC27" s="24"/>
      <c r="AD27" s="22"/>
      <c r="AE27" s="25"/>
    </row>
    <row r="28" spans="1:31" ht="1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R28" s="10" t="s">
        <v>31</v>
      </c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2">
        <f aca="true" t="shared" si="5" ref="AE28:AE43">SUM(S28:AD28)</f>
        <v>0</v>
      </c>
    </row>
    <row r="29" spans="1:31" ht="15">
      <c r="A29" s="8"/>
      <c r="B29" s="8"/>
      <c r="C29" s="8"/>
      <c r="D29" s="8"/>
      <c r="E29" s="8"/>
      <c r="F29" s="8"/>
      <c r="G29" s="9" t="s">
        <v>43</v>
      </c>
      <c r="H29" s="9"/>
      <c r="I29" s="9"/>
      <c r="J29" s="8"/>
      <c r="K29" s="8"/>
      <c r="L29" s="8"/>
      <c r="M29" s="8"/>
      <c r="N29" s="8"/>
      <c r="O29" s="8"/>
      <c r="R29" s="10" t="s">
        <v>32</v>
      </c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2">
        <f t="shared" si="5"/>
        <v>0</v>
      </c>
    </row>
    <row r="30" spans="1:31" ht="15">
      <c r="A30" s="8"/>
      <c r="B30" s="8"/>
      <c r="C30" s="8"/>
      <c r="D30" s="8"/>
      <c r="E30" s="8"/>
      <c r="F30" s="8"/>
      <c r="G30" s="9"/>
      <c r="H30" s="9"/>
      <c r="I30" s="9"/>
      <c r="J30" s="8"/>
      <c r="K30" s="8"/>
      <c r="L30" s="8"/>
      <c r="M30" s="8"/>
      <c r="N30" s="8"/>
      <c r="O30" s="8"/>
      <c r="R30" s="10" t="s">
        <v>33</v>
      </c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2">
        <f t="shared" si="5"/>
        <v>0</v>
      </c>
    </row>
    <row r="31" spans="1:31" ht="15">
      <c r="A31" s="8"/>
      <c r="B31" s="8"/>
      <c r="C31" s="207" t="s">
        <v>18</v>
      </c>
      <c r="D31" s="207"/>
      <c r="E31" s="207"/>
      <c r="F31" s="8"/>
      <c r="G31" s="8"/>
      <c r="H31" s="8"/>
      <c r="I31" s="13" t="s">
        <v>20</v>
      </c>
      <c r="J31" s="8"/>
      <c r="K31" s="208" t="s">
        <v>46</v>
      </c>
      <c r="L31" s="209"/>
      <c r="M31" s="209"/>
      <c r="N31" s="209"/>
      <c r="O31" s="209"/>
      <c r="R31" s="10" t="s">
        <v>34</v>
      </c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2">
        <f t="shared" si="5"/>
        <v>0</v>
      </c>
    </row>
    <row r="32" spans="1:31" ht="15.75" thickBot="1">
      <c r="A32" s="14" t="s">
        <v>23</v>
      </c>
      <c r="B32" s="8"/>
      <c r="C32" s="14" t="s">
        <v>25</v>
      </c>
      <c r="D32" s="8"/>
      <c r="E32" s="14" t="s">
        <v>48</v>
      </c>
      <c r="F32" s="8"/>
      <c r="G32" s="27" t="s">
        <v>49</v>
      </c>
      <c r="H32" s="8"/>
      <c r="I32" s="14" t="s">
        <v>21</v>
      </c>
      <c r="J32" s="8"/>
      <c r="K32" s="14" t="s">
        <v>50</v>
      </c>
      <c r="L32" s="8"/>
      <c r="M32" s="14" t="s">
        <v>51</v>
      </c>
      <c r="N32" s="8"/>
      <c r="O32" s="14" t="s">
        <v>52</v>
      </c>
      <c r="R32" s="10" t="s">
        <v>35</v>
      </c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2">
        <f t="shared" si="5"/>
        <v>0</v>
      </c>
    </row>
    <row r="33" spans="1:31" ht="1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R33" s="10" t="s">
        <v>39</v>
      </c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2">
        <f t="shared" si="5"/>
        <v>0</v>
      </c>
    </row>
    <row r="34" spans="1:31" ht="15">
      <c r="A34" s="15"/>
      <c r="B34" s="8"/>
      <c r="C34" s="15"/>
      <c r="D34" s="8"/>
      <c r="E34" s="15"/>
      <c r="F34" s="8"/>
      <c r="G34" s="15"/>
      <c r="H34" s="8"/>
      <c r="I34" s="16">
        <f>IF($G$47=0,0,IF(A34="","",G34/$G$47*100))</f>
        <v>0</v>
      </c>
      <c r="J34" s="8"/>
      <c r="K34" s="15">
        <f>IF(A34="","",ROUND(+G34/$L$5,0))</f>
      </c>
      <c r="L34" s="8"/>
      <c r="M34" s="16">
        <f>IF(A34="","",+G34/75/$L$5)</f>
      </c>
      <c r="N34" s="8"/>
      <c r="O34" s="16">
        <f>IF(A34="","",(+G34/75*IF((ISNUMBER(SEARCH("DEAD",A34)))=TRUE,2,2.3))/$L$5)</f>
      </c>
      <c r="Q34" s="28"/>
      <c r="R34" s="10" t="s">
        <v>41</v>
      </c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2">
        <f t="shared" si="5"/>
        <v>0</v>
      </c>
    </row>
    <row r="35" spans="1:31" ht="15">
      <c r="A35" s="15"/>
      <c r="B35" s="8"/>
      <c r="C35" s="15"/>
      <c r="D35" s="8"/>
      <c r="E35" s="15"/>
      <c r="F35" s="8"/>
      <c r="G35" s="15"/>
      <c r="H35" s="8"/>
      <c r="I35" s="16">
        <f aca="true" t="shared" si="6" ref="I35:I45">IF($G$47=0,0,IF(A35="","",G35/$G$47*100))</f>
        <v>0</v>
      </c>
      <c r="J35" s="8"/>
      <c r="K35" s="15">
        <f aca="true" t="shared" si="7" ref="K35:K45">IF(A35="","",ROUND(+G35/$L$5,0))</f>
      </c>
      <c r="L35" s="8"/>
      <c r="M35" s="16">
        <f aca="true" t="shared" si="8" ref="M35:M45">IF(A35="","",+G35/75/$L$5)</f>
      </c>
      <c r="N35" s="8"/>
      <c r="O35" s="16">
        <f aca="true" t="shared" si="9" ref="O35:O45">IF(A35="","",(+G35/75*IF((ISNUMBER(SEARCH("DEAD",A35)))=TRUE,2,2.3))/$L$5)</f>
      </c>
      <c r="R35" s="10" t="s">
        <v>42</v>
      </c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2">
        <f t="shared" si="5"/>
        <v>0</v>
      </c>
    </row>
    <row r="36" spans="1:31" ht="15">
      <c r="A36" s="15"/>
      <c r="B36" s="8"/>
      <c r="C36" s="15"/>
      <c r="D36" s="8"/>
      <c r="E36" s="15"/>
      <c r="F36" s="8"/>
      <c r="G36" s="15"/>
      <c r="H36" s="8"/>
      <c r="I36" s="16">
        <f t="shared" si="6"/>
        <v>0</v>
      </c>
      <c r="J36" s="8"/>
      <c r="K36" s="15">
        <f t="shared" si="7"/>
      </c>
      <c r="L36" s="8"/>
      <c r="M36" s="16">
        <f t="shared" si="8"/>
      </c>
      <c r="N36" s="8"/>
      <c r="O36" s="16">
        <f t="shared" si="9"/>
      </c>
      <c r="R36" s="10" t="s">
        <v>44</v>
      </c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2">
        <f t="shared" si="5"/>
        <v>0</v>
      </c>
    </row>
    <row r="37" spans="1:31" ht="15">
      <c r="A37" s="15"/>
      <c r="B37" s="8"/>
      <c r="C37" s="15"/>
      <c r="D37" s="8"/>
      <c r="E37" s="15"/>
      <c r="F37" s="8"/>
      <c r="G37" s="15"/>
      <c r="H37" s="8"/>
      <c r="I37" s="16">
        <f t="shared" si="6"/>
        <v>0</v>
      </c>
      <c r="J37" s="8"/>
      <c r="K37" s="15">
        <f t="shared" si="7"/>
      </c>
      <c r="L37" s="8"/>
      <c r="M37" s="16">
        <f t="shared" si="8"/>
      </c>
      <c r="N37" s="8"/>
      <c r="O37" s="16">
        <f t="shared" si="9"/>
      </c>
      <c r="R37" s="10" t="s">
        <v>45</v>
      </c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2">
        <f t="shared" si="5"/>
        <v>0</v>
      </c>
    </row>
    <row r="38" spans="1:31" ht="15">
      <c r="A38" s="15"/>
      <c r="B38" s="8"/>
      <c r="C38" s="15"/>
      <c r="D38" s="8"/>
      <c r="E38" s="15"/>
      <c r="F38" s="8"/>
      <c r="G38" s="15"/>
      <c r="H38" s="8"/>
      <c r="I38" s="16">
        <f t="shared" si="6"/>
        <v>0</v>
      </c>
      <c r="J38" s="8"/>
      <c r="K38" s="15">
        <f t="shared" si="7"/>
      </c>
      <c r="L38" s="8"/>
      <c r="M38" s="16">
        <f t="shared" si="8"/>
      </c>
      <c r="N38" s="8"/>
      <c r="O38" s="16">
        <f t="shared" si="9"/>
      </c>
      <c r="R38" s="10" t="s">
        <v>47</v>
      </c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2">
        <f t="shared" si="5"/>
        <v>0</v>
      </c>
    </row>
    <row r="39" spans="1:31" ht="15">
      <c r="A39" s="15"/>
      <c r="B39" s="8"/>
      <c r="C39" s="15"/>
      <c r="D39" s="8"/>
      <c r="E39" s="15"/>
      <c r="F39" s="8"/>
      <c r="G39" s="15"/>
      <c r="H39" s="8"/>
      <c r="I39" s="16">
        <f t="shared" si="6"/>
        <v>0</v>
      </c>
      <c r="J39" s="8"/>
      <c r="K39" s="15">
        <f t="shared" si="7"/>
      </c>
      <c r="L39" s="8"/>
      <c r="M39" s="16">
        <f t="shared" si="8"/>
      </c>
      <c r="N39" s="8"/>
      <c r="O39" s="16">
        <f t="shared" si="9"/>
      </c>
      <c r="R39" s="10" t="s">
        <v>53</v>
      </c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2">
        <f t="shared" si="5"/>
        <v>0</v>
      </c>
    </row>
    <row r="40" spans="1:31" ht="15">
      <c r="A40" s="15"/>
      <c r="B40" s="8"/>
      <c r="C40" s="15"/>
      <c r="D40" s="8"/>
      <c r="E40" s="15"/>
      <c r="F40" s="8"/>
      <c r="G40" s="15"/>
      <c r="H40" s="8"/>
      <c r="I40" s="16">
        <f t="shared" si="6"/>
        <v>0</v>
      </c>
      <c r="J40" s="8"/>
      <c r="K40" s="15">
        <f t="shared" si="7"/>
      </c>
      <c r="L40" s="8"/>
      <c r="M40" s="16">
        <f t="shared" si="8"/>
      </c>
      <c r="N40" s="8"/>
      <c r="O40" s="16">
        <f t="shared" si="9"/>
      </c>
      <c r="R40" s="10" t="s">
        <v>54</v>
      </c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2">
        <f t="shared" si="5"/>
        <v>0</v>
      </c>
    </row>
    <row r="41" spans="1:31" ht="15">
      <c r="A41" s="15"/>
      <c r="B41" s="8"/>
      <c r="C41" s="15"/>
      <c r="D41" s="8"/>
      <c r="E41" s="15"/>
      <c r="F41" s="8"/>
      <c r="G41" s="15"/>
      <c r="H41" s="8"/>
      <c r="I41" s="16">
        <f t="shared" si="6"/>
        <v>0</v>
      </c>
      <c r="J41" s="8"/>
      <c r="K41" s="15">
        <f t="shared" si="7"/>
      </c>
      <c r="L41" s="8"/>
      <c r="M41" s="16">
        <f t="shared" si="8"/>
      </c>
      <c r="N41" s="8"/>
      <c r="O41" s="16">
        <f t="shared" si="9"/>
      </c>
      <c r="R41" s="10" t="s">
        <v>55</v>
      </c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2">
        <f t="shared" si="5"/>
        <v>0</v>
      </c>
    </row>
    <row r="42" spans="1:31" ht="15">
      <c r="A42" s="15"/>
      <c r="B42" s="8"/>
      <c r="C42" s="15"/>
      <c r="D42" s="8"/>
      <c r="E42" s="15"/>
      <c r="F42" s="8"/>
      <c r="G42" s="15"/>
      <c r="H42" s="8"/>
      <c r="I42" s="16">
        <f t="shared" si="6"/>
        <v>0</v>
      </c>
      <c r="J42" s="8"/>
      <c r="K42" s="15">
        <f t="shared" si="7"/>
      </c>
      <c r="L42" s="8"/>
      <c r="M42" s="16">
        <f t="shared" si="8"/>
      </c>
      <c r="N42" s="8"/>
      <c r="O42" s="16">
        <f t="shared" si="9"/>
      </c>
      <c r="Q42" s="32"/>
      <c r="R42" s="10" t="s">
        <v>56</v>
      </c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2">
        <f t="shared" si="5"/>
        <v>0</v>
      </c>
    </row>
    <row r="43" spans="1:31" ht="15.75" thickBot="1">
      <c r="A43" s="15"/>
      <c r="B43" s="8"/>
      <c r="C43" s="15"/>
      <c r="D43" s="8"/>
      <c r="E43" s="15"/>
      <c r="F43" s="8"/>
      <c r="G43" s="15"/>
      <c r="H43" s="8"/>
      <c r="I43" s="16">
        <f t="shared" si="6"/>
        <v>0</v>
      </c>
      <c r="J43" s="8"/>
      <c r="K43" s="15">
        <f t="shared" si="7"/>
      </c>
      <c r="L43" s="8"/>
      <c r="M43" s="16">
        <f t="shared" si="8"/>
      </c>
      <c r="N43" s="8"/>
      <c r="O43" s="16">
        <f t="shared" si="9"/>
      </c>
      <c r="Q43" s="33"/>
      <c r="R43" s="10" t="s">
        <v>57</v>
      </c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53">
        <f t="shared" si="5"/>
        <v>0</v>
      </c>
    </row>
    <row r="44" spans="1:31" ht="16.5" thickBot="1" thickTop="1">
      <c r="A44" s="15"/>
      <c r="B44" s="8"/>
      <c r="C44" s="15"/>
      <c r="D44" s="8"/>
      <c r="E44" s="15"/>
      <c r="F44" s="8"/>
      <c r="G44" s="15"/>
      <c r="H44" s="8"/>
      <c r="I44" s="16">
        <f t="shared" si="6"/>
        <v>0</v>
      </c>
      <c r="J44" s="8"/>
      <c r="K44" s="15">
        <f t="shared" si="7"/>
      </c>
      <c r="L44" s="8"/>
      <c r="M44" s="16">
        <f t="shared" si="8"/>
      </c>
      <c r="N44" s="8"/>
      <c r="O44" s="16">
        <f t="shared" si="9"/>
      </c>
      <c r="R44" s="36" t="s">
        <v>37</v>
      </c>
      <c r="S44" s="37">
        <f aca="true" t="shared" si="10" ref="S44:AE44">SUM(S28:S43)</f>
        <v>0</v>
      </c>
      <c r="T44" s="37">
        <f t="shared" si="10"/>
        <v>0</v>
      </c>
      <c r="U44" s="37">
        <f t="shared" si="10"/>
        <v>0</v>
      </c>
      <c r="V44" s="37">
        <f t="shared" si="10"/>
        <v>0</v>
      </c>
      <c r="W44" s="37">
        <f t="shared" si="10"/>
        <v>0</v>
      </c>
      <c r="X44" s="37">
        <f t="shared" si="10"/>
        <v>0</v>
      </c>
      <c r="Y44" s="37">
        <f t="shared" si="10"/>
        <v>0</v>
      </c>
      <c r="Z44" s="37">
        <f t="shared" si="10"/>
        <v>0</v>
      </c>
      <c r="AA44" s="37">
        <f t="shared" si="10"/>
        <v>0</v>
      </c>
      <c r="AB44" s="37">
        <f t="shared" si="10"/>
        <v>0</v>
      </c>
      <c r="AC44" s="37">
        <f t="shared" si="10"/>
        <v>0</v>
      </c>
      <c r="AD44" s="38">
        <f t="shared" si="10"/>
        <v>0</v>
      </c>
      <c r="AE44" s="38">
        <f t="shared" si="10"/>
        <v>0</v>
      </c>
    </row>
    <row r="45" spans="1:31" ht="15.75" thickTop="1">
      <c r="A45" s="15"/>
      <c r="B45" s="8"/>
      <c r="C45" s="15"/>
      <c r="D45" s="8"/>
      <c r="E45" s="15"/>
      <c r="F45" s="8"/>
      <c r="G45" s="15"/>
      <c r="H45" s="8"/>
      <c r="I45" s="16">
        <f t="shared" si="6"/>
        <v>0</v>
      </c>
      <c r="J45" s="8"/>
      <c r="K45" s="15">
        <f t="shared" si="7"/>
      </c>
      <c r="L45" s="8"/>
      <c r="M45" s="16">
        <f t="shared" si="8"/>
      </c>
      <c r="N45" s="8"/>
      <c r="O45" s="16">
        <f t="shared" si="9"/>
      </c>
      <c r="R45" s="56"/>
      <c r="S45" s="57"/>
      <c r="T45" s="210"/>
      <c r="U45" s="210"/>
      <c r="V45" s="58"/>
      <c r="W45" s="58"/>
      <c r="X45" s="58"/>
      <c r="Y45" s="45" t="s">
        <v>12</v>
      </c>
      <c r="Z45" s="58"/>
      <c r="AA45" s="58"/>
      <c r="AB45" s="59"/>
      <c r="AC45" s="60"/>
      <c r="AD45" s="57"/>
      <c r="AE45" s="61"/>
    </row>
    <row r="46" spans="1:31" ht="1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34"/>
      <c r="N46" s="8"/>
      <c r="O46" s="34"/>
      <c r="R46" s="55" t="s">
        <v>13</v>
      </c>
      <c r="S46" s="222"/>
      <c r="T46" s="221"/>
      <c r="U46" s="221"/>
      <c r="V46" s="221"/>
      <c r="W46" s="221"/>
      <c r="X46" s="221"/>
      <c r="Y46" s="221"/>
      <c r="Z46" s="221"/>
      <c r="AA46" s="221"/>
      <c r="AB46" s="221"/>
      <c r="AC46" s="221"/>
      <c r="AD46" s="221"/>
      <c r="AE46" s="201" t="s">
        <v>37</v>
      </c>
    </row>
    <row r="47" spans="1:31" ht="15.75" thickBot="1">
      <c r="A47" s="66" t="s">
        <v>40</v>
      </c>
      <c r="B47" s="8"/>
      <c r="C47" s="15">
        <f>SUM(C34:C45)</f>
        <v>0</v>
      </c>
      <c r="D47" s="8"/>
      <c r="E47" s="15">
        <f>SUM(E34:E45)</f>
        <v>0</v>
      </c>
      <c r="F47" s="8"/>
      <c r="G47" s="15">
        <f>SUM(G34:G45)</f>
        <v>0</v>
      </c>
      <c r="H47" s="8"/>
      <c r="I47" s="15">
        <f>SUM(I34:I45)</f>
        <v>0</v>
      </c>
      <c r="J47" s="8"/>
      <c r="K47" s="15">
        <f>SUM(K34:K45)</f>
        <v>0</v>
      </c>
      <c r="L47" s="8"/>
      <c r="M47" s="16">
        <f>SUM(M34:M45)</f>
        <v>0</v>
      </c>
      <c r="N47" s="8"/>
      <c r="O47" s="16">
        <f>SUM(O34:O45)</f>
        <v>0</v>
      </c>
      <c r="R47" s="54" t="s">
        <v>15</v>
      </c>
      <c r="S47" s="223"/>
      <c r="T47" s="204"/>
      <c r="U47" s="204"/>
      <c r="V47" s="204"/>
      <c r="W47" s="204"/>
      <c r="X47" s="204"/>
      <c r="Y47" s="204"/>
      <c r="Z47" s="204"/>
      <c r="AA47" s="204"/>
      <c r="AB47" s="204"/>
      <c r="AC47" s="204"/>
      <c r="AD47" s="204"/>
      <c r="AE47" s="202"/>
    </row>
    <row r="48" spans="18:31" ht="15.75" thickTop="1">
      <c r="R48" s="10" t="s">
        <v>22</v>
      </c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50">
        <f>SUM(S48:AD48)</f>
        <v>0</v>
      </c>
    </row>
    <row r="49" spans="18:31" ht="15">
      <c r="R49" s="10" t="s">
        <v>30</v>
      </c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2">
        <f aca="true" t="shared" si="11" ref="AE49:AE55">SUM(S49:AD49)</f>
        <v>0</v>
      </c>
    </row>
    <row r="50" spans="1:31" ht="15">
      <c r="A50" s="64" t="s">
        <v>61</v>
      </c>
      <c r="G50" s="65"/>
      <c r="R50" s="10" t="s">
        <v>31</v>
      </c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2">
        <f t="shared" si="11"/>
        <v>0</v>
      </c>
    </row>
    <row r="51" spans="18:31" ht="15">
      <c r="R51" s="10" t="s">
        <v>32</v>
      </c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2">
        <f t="shared" si="11"/>
        <v>0</v>
      </c>
    </row>
    <row r="52" spans="18:31" ht="15">
      <c r="R52" s="10" t="s">
        <v>33</v>
      </c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2">
        <f t="shared" si="11"/>
        <v>0</v>
      </c>
    </row>
    <row r="53" spans="1:31" ht="15">
      <c r="A53" s="64" t="s">
        <v>60</v>
      </c>
      <c r="R53" s="10" t="s">
        <v>34</v>
      </c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2">
        <f t="shared" si="11"/>
        <v>0</v>
      </c>
    </row>
    <row r="54" spans="18:31" ht="15">
      <c r="R54" s="10" t="s">
        <v>35</v>
      </c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2">
        <f t="shared" si="11"/>
        <v>0</v>
      </c>
    </row>
    <row r="55" spans="18:31" ht="15.75" thickBot="1">
      <c r="R55" s="10" t="s">
        <v>36</v>
      </c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53">
        <f t="shared" si="11"/>
        <v>0</v>
      </c>
    </row>
    <row r="56" spans="18:31" s="6" customFormat="1" ht="16.5" thickBot="1" thickTop="1">
      <c r="R56" s="19" t="s">
        <v>37</v>
      </c>
      <c r="S56" s="20">
        <f aca="true" t="shared" si="12" ref="S56:AD56">SUM(S48:S55)</f>
        <v>0</v>
      </c>
      <c r="T56" s="20">
        <f t="shared" si="12"/>
        <v>0</v>
      </c>
      <c r="U56" s="20">
        <f t="shared" si="12"/>
        <v>0</v>
      </c>
      <c r="V56" s="20">
        <f t="shared" si="12"/>
        <v>0</v>
      </c>
      <c r="W56" s="20">
        <f t="shared" si="12"/>
        <v>0</v>
      </c>
      <c r="X56" s="20">
        <f t="shared" si="12"/>
        <v>0</v>
      </c>
      <c r="Y56" s="20">
        <f t="shared" si="12"/>
        <v>0</v>
      </c>
      <c r="Z56" s="20">
        <f t="shared" si="12"/>
        <v>0</v>
      </c>
      <c r="AA56" s="20">
        <f t="shared" si="12"/>
        <v>0</v>
      </c>
      <c r="AB56" s="20">
        <f t="shared" si="12"/>
        <v>0</v>
      </c>
      <c r="AC56" s="20">
        <f t="shared" si="12"/>
        <v>0</v>
      </c>
      <c r="AD56" s="20">
        <f t="shared" si="12"/>
        <v>0</v>
      </c>
      <c r="AE56" s="62">
        <f>SUM(S56:AD56)</f>
        <v>0</v>
      </c>
    </row>
    <row r="57" spans="18:31" s="6" customFormat="1" ht="15" customHeight="1" thickTop="1">
      <c r="R57" s="21"/>
      <c r="S57" s="22"/>
      <c r="T57" s="22"/>
      <c r="U57" s="22"/>
      <c r="V57" s="22"/>
      <c r="W57" s="22"/>
      <c r="X57" s="22"/>
      <c r="Y57" s="23" t="s">
        <v>58</v>
      </c>
      <c r="Z57" s="22"/>
      <c r="AA57" s="22"/>
      <c r="AB57" s="24"/>
      <c r="AC57" s="24"/>
      <c r="AD57" s="22"/>
      <c r="AE57" s="43"/>
    </row>
    <row r="58" spans="18:31" s="6" customFormat="1" ht="15" customHeight="1">
      <c r="R58" s="10" t="s">
        <v>22</v>
      </c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2">
        <f>SUM(S58:AD58)</f>
        <v>0</v>
      </c>
    </row>
    <row r="59" spans="16:31" s="6" customFormat="1" ht="15" customHeight="1">
      <c r="P59" s="3"/>
      <c r="Q59" s="3"/>
      <c r="R59" s="10" t="s">
        <v>30</v>
      </c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2">
        <f aca="true" t="shared" si="13" ref="AE59:AE66">SUM(S59:AD59)</f>
        <v>0</v>
      </c>
    </row>
    <row r="60" spans="16:31" s="6" customFormat="1" ht="15" customHeight="1">
      <c r="P60" s="3"/>
      <c r="Q60" s="7"/>
      <c r="R60" s="10" t="s">
        <v>31</v>
      </c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2">
        <f t="shared" si="13"/>
        <v>0</v>
      </c>
    </row>
    <row r="61" spans="18:31" s="6" customFormat="1" ht="15" customHeight="1">
      <c r="R61" s="10" t="s">
        <v>32</v>
      </c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2">
        <f t="shared" si="13"/>
        <v>0</v>
      </c>
    </row>
    <row r="62" spans="18:31" s="6" customFormat="1" ht="15" customHeight="1">
      <c r="R62" s="10" t="s">
        <v>33</v>
      </c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2">
        <f t="shared" si="13"/>
        <v>0</v>
      </c>
    </row>
    <row r="63" spans="18:31" s="6" customFormat="1" ht="15" customHeight="1">
      <c r="R63" s="10" t="s">
        <v>34</v>
      </c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2">
        <f t="shared" si="13"/>
        <v>0</v>
      </c>
    </row>
    <row r="64" spans="18:31" s="6" customFormat="1" ht="15" customHeight="1">
      <c r="R64" s="10" t="s">
        <v>35</v>
      </c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2">
        <f t="shared" si="13"/>
        <v>0</v>
      </c>
    </row>
    <row r="65" spans="18:31" s="6" customFormat="1" ht="15" customHeight="1" thickBot="1">
      <c r="R65" s="10" t="s">
        <v>36</v>
      </c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53">
        <f t="shared" si="13"/>
        <v>0</v>
      </c>
    </row>
    <row r="66" spans="18:31" s="6" customFormat="1" ht="15" customHeight="1" thickBot="1" thickTop="1">
      <c r="R66" s="19" t="s">
        <v>37</v>
      </c>
      <c r="S66" s="20">
        <f aca="true" t="shared" si="14" ref="S66:AD66">SUM(S58:S65)</f>
        <v>0</v>
      </c>
      <c r="T66" s="20">
        <f t="shared" si="14"/>
        <v>0</v>
      </c>
      <c r="U66" s="20">
        <f t="shared" si="14"/>
        <v>0</v>
      </c>
      <c r="V66" s="20">
        <f t="shared" si="14"/>
        <v>0</v>
      </c>
      <c r="W66" s="20">
        <f t="shared" si="14"/>
        <v>0</v>
      </c>
      <c r="X66" s="20">
        <f t="shared" si="14"/>
        <v>0</v>
      </c>
      <c r="Y66" s="20">
        <f t="shared" si="14"/>
        <v>0</v>
      </c>
      <c r="Z66" s="20">
        <f t="shared" si="14"/>
        <v>0</v>
      </c>
      <c r="AA66" s="20">
        <f t="shared" si="14"/>
        <v>0</v>
      </c>
      <c r="AB66" s="20">
        <f t="shared" si="14"/>
        <v>0</v>
      </c>
      <c r="AC66" s="20">
        <f t="shared" si="14"/>
        <v>0</v>
      </c>
      <c r="AD66" s="35">
        <f t="shared" si="14"/>
        <v>0</v>
      </c>
      <c r="AE66" s="63">
        <f t="shared" si="13"/>
        <v>0</v>
      </c>
    </row>
    <row r="67" s="6" customFormat="1" ht="15" customHeight="1" thickTop="1">
      <c r="AE67" s="39"/>
    </row>
    <row r="68" s="6" customFormat="1" ht="13.5" customHeight="1"/>
    <row r="69" s="6" customFormat="1" ht="13.5" customHeight="1"/>
    <row r="70" s="6" customFormat="1" ht="13.5" customHeight="1"/>
    <row r="71" s="6" customFormat="1" ht="13.5" customHeight="1"/>
    <row r="72" s="6" customFormat="1" ht="13.5" customHeight="1"/>
    <row r="73" s="6" customFormat="1" ht="13.5" customHeight="1"/>
    <row r="74" s="6" customFormat="1" ht="13.5" customHeight="1"/>
    <row r="75" s="6" customFormat="1" ht="13.5" customHeight="1"/>
    <row r="76" s="6" customFormat="1" ht="13.5" customHeight="1"/>
    <row r="77" s="6" customFormat="1" ht="13.5" customHeight="1"/>
    <row r="78" s="6" customFormat="1" ht="13.5" customHeight="1"/>
    <row r="79" s="6" customFormat="1" ht="13.5" customHeight="1"/>
    <row r="80" s="6" customFormat="1" ht="13.5" customHeight="1"/>
    <row r="81" s="6" customFormat="1" ht="13.5" customHeight="1"/>
    <row r="82" s="6" customFormat="1" ht="13.5" customHeight="1"/>
    <row r="83" s="6" customFormat="1" ht="13.5" customHeight="1"/>
    <row r="84" s="6" customFormat="1" ht="13.5" customHeight="1"/>
    <row r="85" s="6" customFormat="1" ht="13.5" customHeight="1"/>
    <row r="86" s="6" customFormat="1" ht="13.5" customHeight="1"/>
    <row r="87" s="6" customFormat="1" ht="13.5" customHeight="1"/>
    <row r="88" s="6" customFormat="1" ht="13.5" customHeight="1"/>
    <row r="89" s="6" customFormat="1" ht="13.5" customHeight="1"/>
    <row r="90" s="6" customFormat="1" ht="13.5" customHeight="1"/>
    <row r="91" s="6" customFormat="1" ht="13.5" customHeight="1"/>
    <row r="92" s="6" customFormat="1" ht="13.5" customHeight="1"/>
    <row r="93" s="6" customFormat="1" ht="13.5" customHeight="1"/>
    <row r="94" s="6" customFormat="1" ht="13.5" customHeight="1"/>
    <row r="95" s="6" customFormat="1" ht="13.5" customHeight="1"/>
    <row r="96" s="6" customFormat="1" ht="13.5" customHeight="1"/>
    <row r="97" s="6" customFormat="1" ht="13.5" customHeight="1"/>
    <row r="98" spans="18:30" s="6" customFormat="1" ht="13.5" customHeight="1"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</row>
    <row r="99" spans="18:31" s="6" customFormat="1" ht="13.5" customHeight="1"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</row>
    <row r="100" spans="18:31" s="6" customFormat="1" ht="13.5" customHeight="1"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</row>
    <row r="101" spans="18:31" s="6" customFormat="1" ht="13.5" customHeight="1"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</row>
    <row r="102" spans="18:31" s="6" customFormat="1" ht="13.5" customHeight="1"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</row>
    <row r="103" spans="18:31" s="6" customFormat="1" ht="13.5" customHeight="1"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</row>
    <row r="104" spans="18:31" s="6" customFormat="1" ht="13.5" customHeight="1"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</row>
    <row r="105" spans="18:31" s="6" customFormat="1" ht="13.5" customHeight="1"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</row>
    <row r="106" spans="18:31" s="6" customFormat="1" ht="13.5" customHeight="1"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</row>
    <row r="107" spans="18:31" s="6" customFormat="1" ht="13.5" customHeight="1"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</row>
    <row r="108" spans="18:31" s="6" customFormat="1" ht="13.5" customHeight="1"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</row>
    <row r="109" spans="18:31" s="6" customFormat="1" ht="13.5" customHeight="1"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</row>
    <row r="110" spans="18:31" s="6" customFormat="1" ht="13.5" customHeight="1"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</row>
    <row r="111" spans="18:31" s="6" customFormat="1" ht="13.5" customHeight="1"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</row>
    <row r="112" spans="18:31" s="6" customFormat="1" ht="13.5" customHeight="1"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</row>
    <row r="113" spans="18:31" s="6" customFormat="1" ht="13.5" customHeight="1"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</row>
    <row r="114" spans="18:31" s="6" customFormat="1" ht="13.5" customHeight="1"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</row>
    <row r="115" spans="18:31" s="6" customFormat="1" ht="13.5" customHeight="1"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</row>
    <row r="116" spans="18:31" s="6" customFormat="1" ht="13.5" customHeight="1"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</row>
    <row r="117" spans="18:31" s="6" customFormat="1" ht="13.5" customHeight="1"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</row>
    <row r="118" spans="18:31" s="6" customFormat="1" ht="13.5" customHeight="1"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</row>
    <row r="119" spans="18:31" s="6" customFormat="1" ht="13.5" customHeight="1"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</row>
    <row r="120" spans="18:31" s="6" customFormat="1" ht="13.5" customHeight="1"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</row>
    <row r="121" spans="18:31" s="6" customFormat="1" ht="13.5" customHeight="1"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</row>
    <row r="122" spans="18:31" s="6" customFormat="1" ht="13.5" customHeight="1"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</row>
  </sheetData>
  <sheetProtection/>
  <mergeCells count="42">
    <mergeCell ref="A1:O1"/>
    <mergeCell ref="R1:AE1"/>
    <mergeCell ref="A2:B2"/>
    <mergeCell ref="R2:S2"/>
    <mergeCell ref="A3:B3"/>
    <mergeCell ref="R3:S3"/>
    <mergeCell ref="A4:B4"/>
    <mergeCell ref="R4:S4"/>
    <mergeCell ref="A5:B5"/>
    <mergeCell ref="R5:S5"/>
    <mergeCell ref="A7:G7"/>
    <mergeCell ref="I7:O7"/>
    <mergeCell ref="S8:S9"/>
    <mergeCell ref="T8:T9"/>
    <mergeCell ref="U8:U9"/>
    <mergeCell ref="V8:V9"/>
    <mergeCell ref="W8:W9"/>
    <mergeCell ref="X8:X9"/>
    <mergeCell ref="Y8:Y9"/>
    <mergeCell ref="Z8:Z9"/>
    <mergeCell ref="AA8:AA9"/>
    <mergeCell ref="AB8:AB9"/>
    <mergeCell ref="AC8:AC9"/>
    <mergeCell ref="AD8:AD9"/>
    <mergeCell ref="AE8:AE9"/>
    <mergeCell ref="E11:G11"/>
    <mergeCell ref="C31:E31"/>
    <mergeCell ref="K31:O31"/>
    <mergeCell ref="T45:U45"/>
    <mergeCell ref="S46:S47"/>
    <mergeCell ref="T46:T47"/>
    <mergeCell ref="U46:U47"/>
    <mergeCell ref="V46:V47"/>
    <mergeCell ref="W46:W47"/>
    <mergeCell ref="AD46:AD47"/>
    <mergeCell ref="AE46:AE47"/>
    <mergeCell ref="X46:X47"/>
    <mergeCell ref="Y46:Y47"/>
    <mergeCell ref="Z46:Z47"/>
    <mergeCell ref="AA46:AA47"/>
    <mergeCell ref="AB46:AB47"/>
    <mergeCell ref="AC46:AC47"/>
  </mergeCells>
  <printOptions/>
  <pageMargins left="0.5" right="0.3" top="0.5" bottom="0.5" header="0.3" footer="0.3"/>
  <pageSetup horizontalDpi="600" verticalDpi="600" orientation="portrait" scale="66" r:id="rId2"/>
  <colBreaks count="1" manualBreakCount="1">
    <brk id="17" max="66" man="1"/>
  </colBreaks>
  <legacy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4"/>
  <dimension ref="A1:AE122"/>
  <sheetViews>
    <sheetView showZeros="0" zoomScalePageLayoutView="0" workbookViewId="0" topLeftCell="A1">
      <selection activeCell="A1" sqref="A1:O1"/>
    </sheetView>
  </sheetViews>
  <sheetFormatPr defaultColWidth="9.140625" defaultRowHeight="15"/>
  <cols>
    <col min="1" max="1" width="14.421875" style="1" customWidth="1"/>
    <col min="2" max="2" width="8.140625" style="1" customWidth="1"/>
    <col min="3" max="3" width="9.7109375" style="1" customWidth="1"/>
    <col min="4" max="4" width="8.140625" style="1" customWidth="1"/>
    <col min="5" max="5" width="9.7109375" style="1" customWidth="1"/>
    <col min="6" max="6" width="8.140625" style="1" customWidth="1"/>
    <col min="7" max="7" width="11.57421875" style="1" customWidth="1"/>
    <col min="8" max="8" width="8.140625" style="1" customWidth="1"/>
    <col min="9" max="9" width="11.57421875" style="1" customWidth="1"/>
    <col min="10" max="10" width="8.140625" style="1" customWidth="1"/>
    <col min="11" max="11" width="9.140625" style="1" customWidth="1"/>
    <col min="12" max="12" width="8.140625" style="1" customWidth="1"/>
    <col min="13" max="14" width="9.28125" style="1" customWidth="1"/>
    <col min="15" max="15" width="10.7109375" style="1" bestFit="1" customWidth="1"/>
    <col min="16" max="16" width="9.28125" style="1" customWidth="1"/>
    <col min="17" max="17" width="8.8515625" style="1" customWidth="1"/>
    <col min="18" max="18" width="11.7109375" style="1" bestFit="1" customWidth="1"/>
    <col min="19" max="30" width="10.28125" style="1" customWidth="1"/>
    <col min="31" max="31" width="11.28125" style="1" customWidth="1"/>
    <col min="32" max="16384" width="8.8515625" style="1" customWidth="1"/>
  </cols>
  <sheetData>
    <row r="1" spans="1:31" ht="26.25" customHeight="1">
      <c r="A1" s="181" t="s">
        <v>0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R1" s="220" t="s">
        <v>1</v>
      </c>
      <c r="S1" s="220"/>
      <c r="T1" s="220"/>
      <c r="U1" s="220"/>
      <c r="V1" s="220"/>
      <c r="W1" s="220"/>
      <c r="X1" s="220"/>
      <c r="Y1" s="220"/>
      <c r="Z1" s="220"/>
      <c r="AA1" s="220"/>
      <c r="AB1" s="220"/>
      <c r="AC1" s="220"/>
      <c r="AD1" s="220"/>
      <c r="AE1" s="220"/>
    </row>
    <row r="2" spans="1:31" s="129" customFormat="1" ht="15.75" customHeight="1">
      <c r="A2" s="198" t="s">
        <v>2</v>
      </c>
      <c r="B2" s="198"/>
      <c r="C2" s="124"/>
      <c r="D2" s="125"/>
      <c r="E2" s="125"/>
      <c r="F2" s="126"/>
      <c r="G2" s="126"/>
      <c r="H2" s="127"/>
      <c r="I2" s="128"/>
      <c r="J2" s="129" t="s">
        <v>3</v>
      </c>
      <c r="L2" s="124"/>
      <c r="M2" s="125"/>
      <c r="N2" s="125"/>
      <c r="R2" s="198" t="s">
        <v>2</v>
      </c>
      <c r="S2" s="198"/>
      <c r="T2" s="124">
        <f>C2</f>
        <v>0</v>
      </c>
      <c r="U2" s="125"/>
      <c r="V2" s="125"/>
      <c r="W2" s="126"/>
      <c r="X2" s="126"/>
      <c r="Y2" s="127"/>
      <c r="Z2" s="128"/>
      <c r="AA2" s="129" t="s">
        <v>3</v>
      </c>
      <c r="AC2" s="124">
        <f>L2</f>
        <v>0</v>
      </c>
      <c r="AD2" s="125"/>
      <c r="AE2" s="125"/>
    </row>
    <row r="3" spans="1:31" s="129" customFormat="1" ht="15.75" customHeight="1">
      <c r="A3" s="198" t="s">
        <v>4</v>
      </c>
      <c r="B3" s="198"/>
      <c r="C3" s="130"/>
      <c r="D3" s="131"/>
      <c r="E3" s="131"/>
      <c r="F3" s="126"/>
      <c r="G3" s="126"/>
      <c r="H3" s="127"/>
      <c r="I3" s="128"/>
      <c r="J3" s="129" t="s">
        <v>5</v>
      </c>
      <c r="L3" s="130"/>
      <c r="M3" s="131"/>
      <c r="N3" s="131"/>
      <c r="R3" s="198" t="s">
        <v>4</v>
      </c>
      <c r="S3" s="198"/>
      <c r="T3" s="124">
        <f>C3</f>
        <v>0</v>
      </c>
      <c r="U3" s="131"/>
      <c r="V3" s="131"/>
      <c r="W3" s="126"/>
      <c r="X3" s="126"/>
      <c r="Y3" s="127"/>
      <c r="Z3" s="128"/>
      <c r="AA3" s="129" t="s">
        <v>5</v>
      </c>
      <c r="AC3" s="124">
        <f>L3</f>
        <v>0</v>
      </c>
      <c r="AD3" s="131"/>
      <c r="AE3" s="131"/>
    </row>
    <row r="4" spans="1:31" s="129" customFormat="1" ht="15.75" customHeight="1">
      <c r="A4" s="198" t="s">
        <v>6</v>
      </c>
      <c r="B4" s="198"/>
      <c r="C4" s="130"/>
      <c r="D4" s="131"/>
      <c r="E4" s="131"/>
      <c r="F4" s="126"/>
      <c r="G4" s="126"/>
      <c r="H4" s="132"/>
      <c r="I4" s="128"/>
      <c r="J4" s="129" t="s">
        <v>7</v>
      </c>
      <c r="L4" s="133"/>
      <c r="M4" s="131"/>
      <c r="N4" s="131"/>
      <c r="P4" s="126"/>
      <c r="Q4" s="126"/>
      <c r="R4" s="198" t="s">
        <v>6</v>
      </c>
      <c r="S4" s="198"/>
      <c r="T4" s="124">
        <f>C4</f>
        <v>0</v>
      </c>
      <c r="U4" s="131"/>
      <c r="V4" s="131"/>
      <c r="W4" s="126"/>
      <c r="X4" s="126"/>
      <c r="Y4" s="132"/>
      <c r="Z4" s="128"/>
      <c r="AA4" s="129" t="s">
        <v>7</v>
      </c>
      <c r="AC4" s="124">
        <f>L4</f>
        <v>0</v>
      </c>
      <c r="AD4" s="131"/>
      <c r="AE4" s="131"/>
    </row>
    <row r="5" spans="1:31" s="129" customFormat="1" ht="15.75" customHeight="1">
      <c r="A5" s="198" t="s">
        <v>8</v>
      </c>
      <c r="B5" s="198"/>
      <c r="C5" s="130"/>
      <c r="D5" s="131"/>
      <c r="E5" s="131"/>
      <c r="F5" s="126"/>
      <c r="G5" s="126"/>
      <c r="H5" s="127"/>
      <c r="I5" s="128"/>
      <c r="J5" s="129" t="s">
        <v>9</v>
      </c>
      <c r="L5" s="130"/>
      <c r="M5" s="131"/>
      <c r="N5" s="131"/>
      <c r="P5" s="126"/>
      <c r="Q5" s="136"/>
      <c r="R5" s="198" t="s">
        <v>8</v>
      </c>
      <c r="S5" s="198"/>
      <c r="T5" s="124">
        <f>C5</f>
        <v>0</v>
      </c>
      <c r="U5" s="131"/>
      <c r="V5" s="131"/>
      <c r="W5" s="126"/>
      <c r="X5" s="126"/>
      <c r="Y5" s="127"/>
      <c r="Z5" s="128"/>
      <c r="AA5" s="129" t="s">
        <v>9</v>
      </c>
      <c r="AC5" s="124">
        <f>L5</f>
        <v>0</v>
      </c>
      <c r="AD5" s="131"/>
      <c r="AE5" s="131"/>
    </row>
    <row r="6" spans="18:31" ht="15" thickBot="1">
      <c r="R6" s="2"/>
      <c r="S6" s="2"/>
      <c r="T6" s="40"/>
      <c r="U6" s="41"/>
      <c r="V6" s="41"/>
      <c r="W6" s="3"/>
      <c r="X6" s="3"/>
      <c r="Y6" s="4"/>
      <c r="Z6" s="5"/>
      <c r="AA6" s="6"/>
      <c r="AB6" s="6"/>
      <c r="AC6" s="40"/>
      <c r="AD6" s="41"/>
      <c r="AE6" s="41"/>
    </row>
    <row r="7" spans="1:31" ht="15.75" thickTop="1">
      <c r="A7" s="218" t="s">
        <v>10</v>
      </c>
      <c r="B7" s="218"/>
      <c r="C7" s="218"/>
      <c r="D7" s="218"/>
      <c r="E7" s="218"/>
      <c r="F7" s="218"/>
      <c r="G7" s="218"/>
      <c r="H7" s="8"/>
      <c r="I7" s="219" t="s">
        <v>11</v>
      </c>
      <c r="J7" s="219"/>
      <c r="K7" s="219"/>
      <c r="L7" s="219"/>
      <c r="M7" s="219"/>
      <c r="N7" s="219"/>
      <c r="O7" s="219"/>
      <c r="R7" s="42"/>
      <c r="S7" s="44"/>
      <c r="T7" s="44"/>
      <c r="U7" s="44"/>
      <c r="V7" s="44"/>
      <c r="W7" s="44"/>
      <c r="X7" s="44"/>
      <c r="Y7" s="45" t="s">
        <v>38</v>
      </c>
      <c r="Z7" s="44"/>
      <c r="AA7" s="44"/>
      <c r="AB7" s="46"/>
      <c r="AC7" s="46"/>
      <c r="AD7" s="44"/>
      <c r="AE7" s="47"/>
    </row>
    <row r="8" spans="1:31" ht="15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R8" s="48" t="s">
        <v>13</v>
      </c>
      <c r="S8" s="217"/>
      <c r="T8" s="221"/>
      <c r="U8" s="221"/>
      <c r="V8" s="221"/>
      <c r="W8" s="221"/>
      <c r="X8" s="221"/>
      <c r="Y8" s="221"/>
      <c r="Z8" s="221"/>
      <c r="AA8" s="221"/>
      <c r="AB8" s="221"/>
      <c r="AC8" s="221"/>
      <c r="AD8" s="221"/>
      <c r="AE8" s="205" t="s">
        <v>37</v>
      </c>
    </row>
    <row r="9" spans="1:31" ht="15.75" thickBot="1">
      <c r="A9" s="8"/>
      <c r="B9" s="8"/>
      <c r="C9" s="8"/>
      <c r="D9" s="8"/>
      <c r="E9" s="8"/>
      <c r="F9" s="8"/>
      <c r="G9" s="9" t="s">
        <v>14</v>
      </c>
      <c r="H9" s="8"/>
      <c r="I9" s="8"/>
      <c r="J9" s="8"/>
      <c r="K9" s="8"/>
      <c r="L9" s="8"/>
      <c r="M9" s="8"/>
      <c r="N9" s="8"/>
      <c r="O9" s="8"/>
      <c r="R9" s="49" t="s">
        <v>15</v>
      </c>
      <c r="S9" s="204"/>
      <c r="T9" s="204"/>
      <c r="U9" s="204"/>
      <c r="V9" s="204"/>
      <c r="W9" s="204"/>
      <c r="X9" s="204"/>
      <c r="Y9" s="204"/>
      <c r="Z9" s="204"/>
      <c r="AA9" s="204"/>
      <c r="AB9" s="204"/>
      <c r="AC9" s="204"/>
      <c r="AD9" s="204"/>
      <c r="AE9" s="206"/>
    </row>
    <row r="10" spans="1:31" ht="15.75" thickTop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R10" s="10" t="s">
        <v>31</v>
      </c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50">
        <f aca="true" t="shared" si="0" ref="AE10:AE25">SUM(S10:AD10)</f>
        <v>0</v>
      </c>
    </row>
    <row r="11" spans="1:31" ht="15">
      <c r="A11" s="8"/>
      <c r="B11" s="8"/>
      <c r="C11" s="13" t="s">
        <v>17</v>
      </c>
      <c r="D11" s="8"/>
      <c r="E11" s="207" t="s">
        <v>18</v>
      </c>
      <c r="F11" s="207"/>
      <c r="G11" s="207"/>
      <c r="H11" s="8"/>
      <c r="I11" s="8"/>
      <c r="J11" s="8"/>
      <c r="K11" s="13" t="s">
        <v>19</v>
      </c>
      <c r="L11" s="8"/>
      <c r="M11" s="13" t="s">
        <v>20</v>
      </c>
      <c r="N11" s="8"/>
      <c r="O11" s="13" t="s">
        <v>21</v>
      </c>
      <c r="R11" s="10" t="s">
        <v>32</v>
      </c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2">
        <f t="shared" si="0"/>
        <v>0</v>
      </c>
    </row>
    <row r="12" spans="1:31" ht="15.75" thickBot="1">
      <c r="A12" s="14" t="s">
        <v>23</v>
      </c>
      <c r="B12" s="8"/>
      <c r="C12" s="14" t="s">
        <v>24</v>
      </c>
      <c r="D12" s="8"/>
      <c r="E12" s="14" t="s">
        <v>25</v>
      </c>
      <c r="F12" s="8"/>
      <c r="G12" s="14" t="s">
        <v>26</v>
      </c>
      <c r="H12" s="8"/>
      <c r="I12" s="14" t="s">
        <v>27</v>
      </c>
      <c r="J12" s="8"/>
      <c r="K12" s="14" t="s">
        <v>28</v>
      </c>
      <c r="L12" s="8"/>
      <c r="M12" s="14" t="s">
        <v>21</v>
      </c>
      <c r="N12" s="8"/>
      <c r="O12" s="14" t="s">
        <v>29</v>
      </c>
      <c r="R12" s="10" t="s">
        <v>33</v>
      </c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2">
        <f t="shared" si="0"/>
        <v>0</v>
      </c>
    </row>
    <row r="13" spans="1:31" ht="1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R13" s="10" t="s">
        <v>34</v>
      </c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2">
        <f t="shared" si="0"/>
        <v>0</v>
      </c>
    </row>
    <row r="14" spans="1:31" ht="15">
      <c r="A14" s="15"/>
      <c r="B14" s="8"/>
      <c r="C14" s="15"/>
      <c r="D14" s="8"/>
      <c r="E14" s="15"/>
      <c r="F14" s="8"/>
      <c r="G14" s="15"/>
      <c r="H14" s="8"/>
      <c r="I14" s="15"/>
      <c r="J14" s="8"/>
      <c r="K14" s="15">
        <f>IF(I14&gt;0,(IF(A14="","",ROUND(+I14/E14,0))),(IF(A14="","",0)))</f>
      </c>
      <c r="L14" s="8"/>
      <c r="M14" s="16">
        <f>IF($I$27=0,0,IF(A14="","",I14/$I$27*100))</f>
        <v>0</v>
      </c>
      <c r="N14" s="8"/>
      <c r="O14" s="15">
        <f>IF(A14="","",ROUND(+I14/$L$5,0))</f>
      </c>
      <c r="R14" s="10" t="s">
        <v>35</v>
      </c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2">
        <f t="shared" si="0"/>
        <v>0</v>
      </c>
    </row>
    <row r="15" spans="1:31" ht="15">
      <c r="A15" s="15"/>
      <c r="B15" s="8"/>
      <c r="C15" s="15"/>
      <c r="D15" s="8"/>
      <c r="E15" s="15"/>
      <c r="F15" s="8"/>
      <c r="G15" s="15"/>
      <c r="H15" s="8"/>
      <c r="I15" s="15"/>
      <c r="J15" s="8"/>
      <c r="K15" s="15">
        <f aca="true" t="shared" si="1" ref="K15:K25">IF(I15&gt;0,(IF(A15="","",ROUND(+I15/E15,0))),(IF(A15="","",0)))</f>
      </c>
      <c r="L15" s="8"/>
      <c r="M15" s="16">
        <f aca="true" t="shared" si="2" ref="M15:M25">IF($I$27=0,0,IF(A15="","",I15/$I$27*100))</f>
        <v>0</v>
      </c>
      <c r="N15" s="8"/>
      <c r="O15" s="15">
        <f aca="true" t="shared" si="3" ref="O15:O25">IF(A15="","",ROUND(+I15/$L$5,0))</f>
      </c>
      <c r="R15" s="10" t="s">
        <v>39</v>
      </c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2">
        <f t="shared" si="0"/>
        <v>0</v>
      </c>
    </row>
    <row r="16" spans="1:31" ht="15">
      <c r="A16" s="15"/>
      <c r="B16" s="8"/>
      <c r="C16" s="15"/>
      <c r="D16" s="8"/>
      <c r="E16" s="15"/>
      <c r="F16" s="8"/>
      <c r="G16" s="15"/>
      <c r="H16" s="8"/>
      <c r="I16" s="15"/>
      <c r="J16" s="8"/>
      <c r="K16" s="15">
        <f t="shared" si="1"/>
      </c>
      <c r="L16" s="8"/>
      <c r="M16" s="16">
        <f t="shared" si="2"/>
        <v>0</v>
      </c>
      <c r="N16" s="8"/>
      <c r="O16" s="15">
        <f t="shared" si="3"/>
      </c>
      <c r="R16" s="10" t="s">
        <v>41</v>
      </c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2">
        <f t="shared" si="0"/>
        <v>0</v>
      </c>
    </row>
    <row r="17" spans="1:31" ht="15">
      <c r="A17" s="17"/>
      <c r="C17" s="17"/>
      <c r="E17" s="18"/>
      <c r="G17" s="18"/>
      <c r="I17" s="18"/>
      <c r="K17" s="15">
        <f t="shared" si="1"/>
      </c>
      <c r="M17" s="16">
        <f t="shared" si="2"/>
        <v>0</v>
      </c>
      <c r="O17" s="15">
        <f t="shared" si="3"/>
      </c>
      <c r="R17" s="10" t="s">
        <v>42</v>
      </c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2">
        <f t="shared" si="0"/>
        <v>0</v>
      </c>
    </row>
    <row r="18" spans="1:31" ht="15">
      <c r="A18" s="15"/>
      <c r="B18" s="8"/>
      <c r="C18" s="15"/>
      <c r="D18" s="8"/>
      <c r="E18" s="15"/>
      <c r="F18" s="8"/>
      <c r="G18" s="15"/>
      <c r="H18" s="8"/>
      <c r="I18" s="15"/>
      <c r="J18" s="8"/>
      <c r="K18" s="15">
        <f t="shared" si="1"/>
      </c>
      <c r="L18" s="8"/>
      <c r="M18" s="16">
        <f t="shared" si="2"/>
        <v>0</v>
      </c>
      <c r="N18" s="8"/>
      <c r="O18" s="15">
        <f>IF(A18="","",ROUND(+I18/$L$5,0))</f>
      </c>
      <c r="R18" s="10" t="s">
        <v>44</v>
      </c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2">
        <f t="shared" si="0"/>
        <v>0</v>
      </c>
    </row>
    <row r="19" spans="1:31" ht="15">
      <c r="A19" s="15"/>
      <c r="B19" s="8"/>
      <c r="C19" s="15"/>
      <c r="D19" s="8"/>
      <c r="E19" s="15"/>
      <c r="F19" s="8"/>
      <c r="G19" s="15"/>
      <c r="H19" s="8"/>
      <c r="I19" s="15"/>
      <c r="J19" s="8"/>
      <c r="K19" s="15">
        <f t="shared" si="1"/>
      </c>
      <c r="L19" s="8"/>
      <c r="M19" s="16">
        <f t="shared" si="2"/>
        <v>0</v>
      </c>
      <c r="N19" s="8"/>
      <c r="O19" s="15">
        <f>IF(A19="","",ROUND(+I19/$L$5,0))</f>
      </c>
      <c r="R19" s="10" t="s">
        <v>45</v>
      </c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2">
        <f t="shared" si="0"/>
        <v>0</v>
      </c>
    </row>
    <row r="20" spans="1:31" ht="15">
      <c r="A20" s="15"/>
      <c r="B20" s="8"/>
      <c r="C20" s="15"/>
      <c r="D20" s="8"/>
      <c r="E20" s="15"/>
      <c r="F20" s="8"/>
      <c r="G20" s="15"/>
      <c r="H20" s="8"/>
      <c r="I20" s="15"/>
      <c r="J20" s="8"/>
      <c r="K20" s="15">
        <f t="shared" si="1"/>
      </c>
      <c r="L20" s="8"/>
      <c r="M20" s="16">
        <f t="shared" si="2"/>
        <v>0</v>
      </c>
      <c r="N20" s="8"/>
      <c r="O20" s="15">
        <f t="shared" si="3"/>
      </c>
      <c r="R20" s="10" t="s">
        <v>47</v>
      </c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2">
        <f t="shared" si="0"/>
        <v>0</v>
      </c>
    </row>
    <row r="21" spans="1:31" ht="15">
      <c r="A21" s="15"/>
      <c r="B21" s="8"/>
      <c r="C21" s="15"/>
      <c r="D21" s="8"/>
      <c r="E21" s="15"/>
      <c r="F21" s="8"/>
      <c r="G21" s="15"/>
      <c r="H21" s="8"/>
      <c r="I21" s="15"/>
      <c r="J21" s="8"/>
      <c r="K21" s="15">
        <f t="shared" si="1"/>
      </c>
      <c r="L21" s="8"/>
      <c r="M21" s="16">
        <f t="shared" si="2"/>
        <v>0</v>
      </c>
      <c r="N21" s="8"/>
      <c r="O21" s="15">
        <f t="shared" si="3"/>
      </c>
      <c r="R21" s="10" t="s">
        <v>53</v>
      </c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2">
        <f t="shared" si="0"/>
        <v>0</v>
      </c>
    </row>
    <row r="22" spans="1:31" ht="15">
      <c r="A22" s="15"/>
      <c r="B22" s="8"/>
      <c r="C22" s="15"/>
      <c r="D22" s="8"/>
      <c r="E22" s="15"/>
      <c r="F22" s="8"/>
      <c r="G22" s="15"/>
      <c r="H22" s="8"/>
      <c r="I22" s="15"/>
      <c r="J22" s="8"/>
      <c r="K22" s="15">
        <f t="shared" si="1"/>
      </c>
      <c r="L22" s="8"/>
      <c r="M22" s="16">
        <f t="shared" si="2"/>
        <v>0</v>
      </c>
      <c r="N22" s="8"/>
      <c r="O22" s="15">
        <f t="shared" si="3"/>
      </c>
      <c r="R22" s="10" t="s">
        <v>54</v>
      </c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2">
        <f t="shared" si="0"/>
        <v>0</v>
      </c>
    </row>
    <row r="23" spans="1:31" ht="15">
      <c r="A23" s="15"/>
      <c r="B23" s="8"/>
      <c r="C23" s="15"/>
      <c r="D23" s="8"/>
      <c r="E23" s="15"/>
      <c r="F23" s="8"/>
      <c r="G23" s="15"/>
      <c r="H23" s="8"/>
      <c r="I23" s="15"/>
      <c r="J23" s="8"/>
      <c r="K23" s="15">
        <f t="shared" si="1"/>
      </c>
      <c r="L23" s="8"/>
      <c r="M23" s="16">
        <f t="shared" si="2"/>
        <v>0</v>
      </c>
      <c r="N23" s="8"/>
      <c r="O23" s="15">
        <f t="shared" si="3"/>
      </c>
      <c r="R23" s="10" t="s">
        <v>55</v>
      </c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2">
        <f t="shared" si="0"/>
        <v>0</v>
      </c>
    </row>
    <row r="24" spans="1:31" ht="15">
      <c r="A24" s="15"/>
      <c r="B24" s="8"/>
      <c r="C24" s="15"/>
      <c r="D24" s="8"/>
      <c r="E24" s="15"/>
      <c r="F24" s="8"/>
      <c r="G24" s="15"/>
      <c r="H24" s="8"/>
      <c r="I24" s="15"/>
      <c r="J24" s="8"/>
      <c r="K24" s="15">
        <f t="shared" si="1"/>
      </c>
      <c r="L24" s="8"/>
      <c r="M24" s="16">
        <f t="shared" si="2"/>
        <v>0</v>
      </c>
      <c r="N24" s="8"/>
      <c r="O24" s="15">
        <f t="shared" si="3"/>
      </c>
      <c r="R24" s="10" t="s">
        <v>56</v>
      </c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2">
        <f t="shared" si="0"/>
        <v>0</v>
      </c>
    </row>
    <row r="25" spans="1:31" ht="15.75" thickBot="1">
      <c r="A25" s="15"/>
      <c r="B25" s="8"/>
      <c r="C25" s="15"/>
      <c r="D25" s="8"/>
      <c r="E25" s="15"/>
      <c r="F25" s="8"/>
      <c r="G25" s="15"/>
      <c r="H25" s="8"/>
      <c r="I25" s="15"/>
      <c r="J25" s="8"/>
      <c r="K25" s="15">
        <f t="shared" si="1"/>
      </c>
      <c r="L25" s="8"/>
      <c r="M25" s="16">
        <f t="shared" si="2"/>
        <v>0</v>
      </c>
      <c r="N25" s="8"/>
      <c r="O25" s="15">
        <f t="shared" si="3"/>
      </c>
      <c r="R25" s="10" t="s">
        <v>57</v>
      </c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2">
        <f t="shared" si="0"/>
        <v>0</v>
      </c>
    </row>
    <row r="26" spans="1:31" ht="16.5" thickBot="1" thickTop="1">
      <c r="A26" s="8"/>
      <c r="B26" s="8"/>
      <c r="C26" s="8"/>
      <c r="D26" s="8"/>
      <c r="E26" s="8"/>
      <c r="F26" s="8"/>
      <c r="G26" s="8"/>
      <c r="H26" s="8"/>
      <c r="I26" s="8"/>
      <c r="J26" s="8"/>
      <c r="K26" s="26"/>
      <c r="L26" s="8"/>
      <c r="M26" s="8"/>
      <c r="N26" s="8"/>
      <c r="O26" s="8"/>
      <c r="R26" s="29" t="s">
        <v>37</v>
      </c>
      <c r="S26" s="51">
        <f aca="true" t="shared" si="4" ref="S26:AE26">SUM(S10:S25)</f>
        <v>0</v>
      </c>
      <c r="T26" s="30">
        <f t="shared" si="4"/>
        <v>0</v>
      </c>
      <c r="U26" s="30">
        <f t="shared" si="4"/>
        <v>0</v>
      </c>
      <c r="V26" s="30">
        <f t="shared" si="4"/>
        <v>0</v>
      </c>
      <c r="W26" s="30">
        <f t="shared" si="4"/>
        <v>0</v>
      </c>
      <c r="X26" s="30">
        <f t="shared" si="4"/>
        <v>0</v>
      </c>
      <c r="Y26" s="30">
        <f t="shared" si="4"/>
        <v>0</v>
      </c>
      <c r="Z26" s="30">
        <f t="shared" si="4"/>
        <v>0</v>
      </c>
      <c r="AA26" s="30">
        <f t="shared" si="4"/>
        <v>0</v>
      </c>
      <c r="AB26" s="30">
        <f t="shared" si="4"/>
        <v>0</v>
      </c>
      <c r="AC26" s="30">
        <f t="shared" si="4"/>
        <v>0</v>
      </c>
      <c r="AD26" s="31">
        <f t="shared" si="4"/>
        <v>0</v>
      </c>
      <c r="AE26" s="52">
        <f t="shared" si="4"/>
        <v>0</v>
      </c>
    </row>
    <row r="27" spans="1:31" ht="15.75" thickTop="1">
      <c r="A27" s="66" t="s">
        <v>40</v>
      </c>
      <c r="B27" s="8"/>
      <c r="C27" s="8"/>
      <c r="D27" s="8"/>
      <c r="E27" s="15">
        <f>SUM(E14:E25)</f>
        <v>0</v>
      </c>
      <c r="F27" s="8"/>
      <c r="G27" s="15">
        <f>SUM(G14:G25)</f>
        <v>0</v>
      </c>
      <c r="H27" s="8"/>
      <c r="I27" s="15">
        <f>SUM(I14:I26)</f>
        <v>0</v>
      </c>
      <c r="J27" s="8"/>
      <c r="K27" s="15">
        <f>IF(I27=0,0,ROUND(+I27/E27,0))</f>
        <v>0</v>
      </c>
      <c r="L27" s="8"/>
      <c r="M27" s="15">
        <f>SUM(M14:M25)</f>
        <v>0</v>
      </c>
      <c r="N27" s="8"/>
      <c r="O27" s="15">
        <f>SUM(O14:O25)</f>
        <v>0</v>
      </c>
      <c r="R27" s="21"/>
      <c r="S27" s="22"/>
      <c r="T27" s="22"/>
      <c r="U27" s="22"/>
      <c r="V27" s="22"/>
      <c r="W27" s="22"/>
      <c r="X27" s="22"/>
      <c r="Y27" s="23" t="s">
        <v>59</v>
      </c>
      <c r="Z27" s="22"/>
      <c r="AA27" s="22"/>
      <c r="AB27" s="24"/>
      <c r="AC27" s="24"/>
      <c r="AD27" s="22"/>
      <c r="AE27" s="25"/>
    </row>
    <row r="28" spans="1:31" ht="1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R28" s="10" t="s">
        <v>31</v>
      </c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2">
        <f aca="true" t="shared" si="5" ref="AE28:AE43">SUM(S28:AD28)</f>
        <v>0</v>
      </c>
    </row>
    <row r="29" spans="1:31" ht="15">
      <c r="A29" s="8"/>
      <c r="B29" s="8"/>
      <c r="C29" s="8"/>
      <c r="D29" s="8"/>
      <c r="E29" s="8"/>
      <c r="F29" s="8"/>
      <c r="G29" s="9" t="s">
        <v>43</v>
      </c>
      <c r="H29" s="9"/>
      <c r="I29" s="9"/>
      <c r="J29" s="8"/>
      <c r="K29" s="8"/>
      <c r="L29" s="8"/>
      <c r="M29" s="8"/>
      <c r="N29" s="8"/>
      <c r="O29" s="8"/>
      <c r="R29" s="10" t="s">
        <v>32</v>
      </c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2">
        <f t="shared" si="5"/>
        <v>0</v>
      </c>
    </row>
    <row r="30" spans="1:31" ht="15">
      <c r="A30" s="8"/>
      <c r="B30" s="8"/>
      <c r="C30" s="8"/>
      <c r="D30" s="8"/>
      <c r="E30" s="8"/>
      <c r="F30" s="8"/>
      <c r="G30" s="9"/>
      <c r="H30" s="9"/>
      <c r="I30" s="9"/>
      <c r="J30" s="8"/>
      <c r="K30" s="8"/>
      <c r="L30" s="8"/>
      <c r="M30" s="8"/>
      <c r="N30" s="8"/>
      <c r="O30" s="8"/>
      <c r="R30" s="10" t="s">
        <v>33</v>
      </c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2">
        <f t="shared" si="5"/>
        <v>0</v>
      </c>
    </row>
    <row r="31" spans="1:31" ht="15">
      <c r="A31" s="8"/>
      <c r="B31" s="8"/>
      <c r="C31" s="207" t="s">
        <v>18</v>
      </c>
      <c r="D31" s="207"/>
      <c r="E31" s="207"/>
      <c r="F31" s="8"/>
      <c r="G31" s="8"/>
      <c r="H31" s="8"/>
      <c r="I31" s="13" t="s">
        <v>20</v>
      </c>
      <c r="J31" s="8"/>
      <c r="K31" s="208" t="s">
        <v>46</v>
      </c>
      <c r="L31" s="209"/>
      <c r="M31" s="209"/>
      <c r="N31" s="209"/>
      <c r="O31" s="209"/>
      <c r="R31" s="10" t="s">
        <v>34</v>
      </c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2">
        <f t="shared" si="5"/>
        <v>0</v>
      </c>
    </row>
    <row r="32" spans="1:31" ht="15.75" thickBot="1">
      <c r="A32" s="14" t="s">
        <v>23</v>
      </c>
      <c r="B32" s="8"/>
      <c r="C32" s="14" t="s">
        <v>25</v>
      </c>
      <c r="D32" s="8"/>
      <c r="E32" s="14" t="s">
        <v>48</v>
      </c>
      <c r="F32" s="8"/>
      <c r="G32" s="27" t="s">
        <v>49</v>
      </c>
      <c r="H32" s="8"/>
      <c r="I32" s="14" t="s">
        <v>21</v>
      </c>
      <c r="J32" s="8"/>
      <c r="K32" s="14" t="s">
        <v>50</v>
      </c>
      <c r="L32" s="8"/>
      <c r="M32" s="14" t="s">
        <v>51</v>
      </c>
      <c r="N32" s="8"/>
      <c r="O32" s="14" t="s">
        <v>52</v>
      </c>
      <c r="R32" s="10" t="s">
        <v>35</v>
      </c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2">
        <f t="shared" si="5"/>
        <v>0</v>
      </c>
    </row>
    <row r="33" spans="1:31" ht="1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R33" s="10" t="s">
        <v>39</v>
      </c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2">
        <f t="shared" si="5"/>
        <v>0</v>
      </c>
    </row>
    <row r="34" spans="1:31" ht="15">
      <c r="A34" s="15"/>
      <c r="B34" s="8"/>
      <c r="C34" s="15"/>
      <c r="D34" s="8"/>
      <c r="E34" s="15"/>
      <c r="F34" s="8"/>
      <c r="G34" s="15"/>
      <c r="H34" s="8"/>
      <c r="I34" s="16">
        <f>IF($G$47=0,0,IF(A34="","",G34/$G$47*100))</f>
        <v>0</v>
      </c>
      <c r="J34" s="8"/>
      <c r="K34" s="15">
        <f>IF(A34="","",ROUND(+G34/$L$5,0))</f>
      </c>
      <c r="L34" s="8"/>
      <c r="M34" s="16">
        <f>IF(A34="","",+G34/75/$L$5)</f>
      </c>
      <c r="N34" s="8"/>
      <c r="O34" s="16">
        <f>IF(A34="","",(+G34/75*IF((ISNUMBER(SEARCH("DEAD",A34)))=TRUE,2,2.3))/$L$5)</f>
      </c>
      <c r="Q34" s="28"/>
      <c r="R34" s="10" t="s">
        <v>41</v>
      </c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2">
        <f t="shared" si="5"/>
        <v>0</v>
      </c>
    </row>
    <row r="35" spans="1:31" ht="15">
      <c r="A35" s="15"/>
      <c r="B35" s="8"/>
      <c r="C35" s="15"/>
      <c r="D35" s="8"/>
      <c r="E35" s="15"/>
      <c r="F35" s="8"/>
      <c r="G35" s="15"/>
      <c r="H35" s="8"/>
      <c r="I35" s="16">
        <f aca="true" t="shared" si="6" ref="I35:I45">IF($G$47=0,0,IF(A35="","",G35/$G$47*100))</f>
        <v>0</v>
      </c>
      <c r="J35" s="8"/>
      <c r="K35" s="15">
        <f aca="true" t="shared" si="7" ref="K35:K45">IF(A35="","",ROUND(+G35/$L$5,0))</f>
      </c>
      <c r="L35" s="8"/>
      <c r="M35" s="16">
        <f aca="true" t="shared" si="8" ref="M35:M45">IF(A35="","",+G35/75/$L$5)</f>
      </c>
      <c r="N35" s="8"/>
      <c r="O35" s="16">
        <f aca="true" t="shared" si="9" ref="O35:O45">IF(A35="","",(+G35/75*IF((ISNUMBER(SEARCH("DEAD",A35)))=TRUE,2,2.3))/$L$5)</f>
      </c>
      <c r="R35" s="10" t="s">
        <v>42</v>
      </c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2">
        <f t="shared" si="5"/>
        <v>0</v>
      </c>
    </row>
    <row r="36" spans="1:31" ht="15">
      <c r="A36" s="15"/>
      <c r="B36" s="8"/>
      <c r="C36" s="15"/>
      <c r="D36" s="8"/>
      <c r="E36" s="15"/>
      <c r="F36" s="8"/>
      <c r="G36" s="15"/>
      <c r="H36" s="8"/>
      <c r="I36" s="16">
        <f t="shared" si="6"/>
        <v>0</v>
      </c>
      <c r="J36" s="8"/>
      <c r="K36" s="15">
        <f t="shared" si="7"/>
      </c>
      <c r="L36" s="8"/>
      <c r="M36" s="16">
        <f t="shared" si="8"/>
      </c>
      <c r="N36" s="8"/>
      <c r="O36" s="16">
        <f t="shared" si="9"/>
      </c>
      <c r="R36" s="10" t="s">
        <v>44</v>
      </c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2">
        <f t="shared" si="5"/>
        <v>0</v>
      </c>
    </row>
    <row r="37" spans="1:31" ht="15">
      <c r="A37" s="15"/>
      <c r="B37" s="8"/>
      <c r="C37" s="15"/>
      <c r="D37" s="8"/>
      <c r="E37" s="15"/>
      <c r="F37" s="8"/>
      <c r="G37" s="15"/>
      <c r="H37" s="8"/>
      <c r="I37" s="16">
        <f t="shared" si="6"/>
        <v>0</v>
      </c>
      <c r="J37" s="8"/>
      <c r="K37" s="15">
        <f t="shared" si="7"/>
      </c>
      <c r="L37" s="8"/>
      <c r="M37" s="16">
        <f t="shared" si="8"/>
      </c>
      <c r="N37" s="8"/>
      <c r="O37" s="16">
        <f t="shared" si="9"/>
      </c>
      <c r="R37" s="10" t="s">
        <v>45</v>
      </c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2">
        <f t="shared" si="5"/>
        <v>0</v>
      </c>
    </row>
    <row r="38" spans="1:31" ht="15">
      <c r="A38" s="15"/>
      <c r="B38" s="8"/>
      <c r="C38" s="15"/>
      <c r="D38" s="8"/>
      <c r="E38" s="15"/>
      <c r="F38" s="8"/>
      <c r="G38" s="15"/>
      <c r="H38" s="8"/>
      <c r="I38" s="16">
        <f t="shared" si="6"/>
        <v>0</v>
      </c>
      <c r="J38" s="8"/>
      <c r="K38" s="15">
        <f t="shared" si="7"/>
      </c>
      <c r="L38" s="8"/>
      <c r="M38" s="16">
        <f t="shared" si="8"/>
      </c>
      <c r="N38" s="8"/>
      <c r="O38" s="16">
        <f t="shared" si="9"/>
      </c>
      <c r="R38" s="10" t="s">
        <v>47</v>
      </c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2">
        <f t="shared" si="5"/>
        <v>0</v>
      </c>
    </row>
    <row r="39" spans="1:31" ht="15">
      <c r="A39" s="15"/>
      <c r="B39" s="8"/>
      <c r="C39" s="15"/>
      <c r="D39" s="8"/>
      <c r="E39" s="15"/>
      <c r="F39" s="8"/>
      <c r="G39" s="15"/>
      <c r="H39" s="8"/>
      <c r="I39" s="16">
        <f t="shared" si="6"/>
        <v>0</v>
      </c>
      <c r="J39" s="8"/>
      <c r="K39" s="15">
        <f t="shared" si="7"/>
      </c>
      <c r="L39" s="8"/>
      <c r="M39" s="16">
        <f t="shared" si="8"/>
      </c>
      <c r="N39" s="8"/>
      <c r="O39" s="16">
        <f t="shared" si="9"/>
      </c>
      <c r="R39" s="10" t="s">
        <v>53</v>
      </c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2">
        <f t="shared" si="5"/>
        <v>0</v>
      </c>
    </row>
    <row r="40" spans="1:31" ht="15">
      <c r="A40" s="15"/>
      <c r="B40" s="8"/>
      <c r="C40" s="15"/>
      <c r="D40" s="8"/>
      <c r="E40" s="15"/>
      <c r="F40" s="8"/>
      <c r="G40" s="15"/>
      <c r="H40" s="8"/>
      <c r="I40" s="16">
        <f t="shared" si="6"/>
        <v>0</v>
      </c>
      <c r="J40" s="8"/>
      <c r="K40" s="15">
        <f t="shared" si="7"/>
      </c>
      <c r="L40" s="8"/>
      <c r="M40" s="16">
        <f t="shared" si="8"/>
      </c>
      <c r="N40" s="8"/>
      <c r="O40" s="16">
        <f t="shared" si="9"/>
      </c>
      <c r="R40" s="10" t="s">
        <v>54</v>
      </c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2">
        <f t="shared" si="5"/>
        <v>0</v>
      </c>
    </row>
    <row r="41" spans="1:31" ht="15">
      <c r="A41" s="15"/>
      <c r="B41" s="8"/>
      <c r="C41" s="15"/>
      <c r="D41" s="8"/>
      <c r="E41" s="15"/>
      <c r="F41" s="8"/>
      <c r="G41" s="15"/>
      <c r="H41" s="8"/>
      <c r="I41" s="16">
        <f t="shared" si="6"/>
        <v>0</v>
      </c>
      <c r="J41" s="8"/>
      <c r="K41" s="15">
        <f t="shared" si="7"/>
      </c>
      <c r="L41" s="8"/>
      <c r="M41" s="16">
        <f t="shared" si="8"/>
      </c>
      <c r="N41" s="8"/>
      <c r="O41" s="16">
        <f t="shared" si="9"/>
      </c>
      <c r="R41" s="10" t="s">
        <v>55</v>
      </c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2">
        <f t="shared" si="5"/>
        <v>0</v>
      </c>
    </row>
    <row r="42" spans="1:31" ht="15">
      <c r="A42" s="15"/>
      <c r="B42" s="8"/>
      <c r="C42" s="15"/>
      <c r="D42" s="8"/>
      <c r="E42" s="15"/>
      <c r="F42" s="8"/>
      <c r="G42" s="15"/>
      <c r="H42" s="8"/>
      <c r="I42" s="16">
        <f t="shared" si="6"/>
        <v>0</v>
      </c>
      <c r="J42" s="8"/>
      <c r="K42" s="15">
        <f t="shared" si="7"/>
      </c>
      <c r="L42" s="8"/>
      <c r="M42" s="16">
        <f t="shared" si="8"/>
      </c>
      <c r="N42" s="8"/>
      <c r="O42" s="16">
        <f t="shared" si="9"/>
      </c>
      <c r="Q42" s="32"/>
      <c r="R42" s="10" t="s">
        <v>56</v>
      </c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2">
        <f t="shared" si="5"/>
        <v>0</v>
      </c>
    </row>
    <row r="43" spans="1:31" ht="15.75" thickBot="1">
      <c r="A43" s="15"/>
      <c r="B43" s="8"/>
      <c r="C43" s="15"/>
      <c r="D43" s="8"/>
      <c r="E43" s="15"/>
      <c r="F43" s="8"/>
      <c r="G43" s="15"/>
      <c r="H43" s="8"/>
      <c r="I43" s="16">
        <f t="shared" si="6"/>
        <v>0</v>
      </c>
      <c r="J43" s="8"/>
      <c r="K43" s="15">
        <f t="shared" si="7"/>
      </c>
      <c r="L43" s="8"/>
      <c r="M43" s="16">
        <f t="shared" si="8"/>
      </c>
      <c r="N43" s="8"/>
      <c r="O43" s="16">
        <f t="shared" si="9"/>
      </c>
      <c r="Q43" s="33"/>
      <c r="R43" s="10" t="s">
        <v>57</v>
      </c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53">
        <f t="shared" si="5"/>
        <v>0</v>
      </c>
    </row>
    <row r="44" spans="1:31" ht="16.5" thickBot="1" thickTop="1">
      <c r="A44" s="15"/>
      <c r="B44" s="8"/>
      <c r="C44" s="15"/>
      <c r="D44" s="8"/>
      <c r="E44" s="15"/>
      <c r="F44" s="8"/>
      <c r="G44" s="15"/>
      <c r="H44" s="8"/>
      <c r="I44" s="16">
        <f t="shared" si="6"/>
        <v>0</v>
      </c>
      <c r="J44" s="8"/>
      <c r="K44" s="15">
        <f t="shared" si="7"/>
      </c>
      <c r="L44" s="8"/>
      <c r="M44" s="16">
        <f t="shared" si="8"/>
      </c>
      <c r="N44" s="8"/>
      <c r="O44" s="16">
        <f t="shared" si="9"/>
      </c>
      <c r="R44" s="36" t="s">
        <v>37</v>
      </c>
      <c r="S44" s="37">
        <f aca="true" t="shared" si="10" ref="S44:AE44">SUM(S28:S43)</f>
        <v>0</v>
      </c>
      <c r="T44" s="37">
        <f t="shared" si="10"/>
        <v>0</v>
      </c>
      <c r="U44" s="37">
        <f t="shared" si="10"/>
        <v>0</v>
      </c>
      <c r="V44" s="37">
        <f t="shared" si="10"/>
        <v>0</v>
      </c>
      <c r="W44" s="37">
        <f t="shared" si="10"/>
        <v>0</v>
      </c>
      <c r="X44" s="37">
        <f t="shared" si="10"/>
        <v>0</v>
      </c>
      <c r="Y44" s="37">
        <f t="shared" si="10"/>
        <v>0</v>
      </c>
      <c r="Z44" s="37">
        <f t="shared" si="10"/>
        <v>0</v>
      </c>
      <c r="AA44" s="37">
        <f t="shared" si="10"/>
        <v>0</v>
      </c>
      <c r="AB44" s="37">
        <f t="shared" si="10"/>
        <v>0</v>
      </c>
      <c r="AC44" s="37">
        <f t="shared" si="10"/>
        <v>0</v>
      </c>
      <c r="AD44" s="38">
        <f t="shared" si="10"/>
        <v>0</v>
      </c>
      <c r="AE44" s="38">
        <f t="shared" si="10"/>
        <v>0</v>
      </c>
    </row>
    <row r="45" spans="1:31" ht="15.75" thickTop="1">
      <c r="A45" s="15"/>
      <c r="B45" s="8"/>
      <c r="C45" s="15"/>
      <c r="D45" s="8"/>
      <c r="E45" s="15"/>
      <c r="F45" s="8"/>
      <c r="G45" s="15"/>
      <c r="H45" s="8"/>
      <c r="I45" s="16">
        <f t="shared" si="6"/>
        <v>0</v>
      </c>
      <c r="J45" s="8"/>
      <c r="K45" s="15">
        <f t="shared" si="7"/>
      </c>
      <c r="L45" s="8"/>
      <c r="M45" s="16">
        <f t="shared" si="8"/>
      </c>
      <c r="N45" s="8"/>
      <c r="O45" s="16">
        <f t="shared" si="9"/>
      </c>
      <c r="R45" s="56"/>
      <c r="S45" s="57"/>
      <c r="T45" s="210"/>
      <c r="U45" s="210"/>
      <c r="V45" s="58"/>
      <c r="W45" s="58"/>
      <c r="X45" s="58"/>
      <c r="Y45" s="45" t="s">
        <v>12</v>
      </c>
      <c r="Z45" s="58"/>
      <c r="AA45" s="58"/>
      <c r="AB45" s="59"/>
      <c r="AC45" s="60"/>
      <c r="AD45" s="57"/>
      <c r="AE45" s="61"/>
    </row>
    <row r="46" spans="1:31" ht="1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34"/>
      <c r="N46" s="8"/>
      <c r="O46" s="34"/>
      <c r="R46" s="55" t="s">
        <v>13</v>
      </c>
      <c r="S46" s="222"/>
      <c r="T46" s="221"/>
      <c r="U46" s="221"/>
      <c r="V46" s="221"/>
      <c r="W46" s="221"/>
      <c r="X46" s="221"/>
      <c r="Y46" s="221"/>
      <c r="Z46" s="221"/>
      <c r="AA46" s="221"/>
      <c r="AB46" s="221"/>
      <c r="AC46" s="221"/>
      <c r="AD46" s="221"/>
      <c r="AE46" s="201" t="s">
        <v>37</v>
      </c>
    </row>
    <row r="47" spans="1:31" ht="15.75" thickBot="1">
      <c r="A47" s="66" t="s">
        <v>40</v>
      </c>
      <c r="B47" s="8"/>
      <c r="C47" s="15">
        <f>SUM(C34:C45)</f>
        <v>0</v>
      </c>
      <c r="D47" s="8"/>
      <c r="E47" s="15">
        <f>SUM(E34:E45)</f>
        <v>0</v>
      </c>
      <c r="F47" s="8"/>
      <c r="G47" s="15">
        <f>SUM(G34:G45)</f>
        <v>0</v>
      </c>
      <c r="H47" s="8"/>
      <c r="I47" s="15">
        <f>SUM(I34:I45)</f>
        <v>0</v>
      </c>
      <c r="J47" s="8"/>
      <c r="K47" s="15">
        <f>SUM(K34:K45)</f>
        <v>0</v>
      </c>
      <c r="L47" s="8"/>
      <c r="M47" s="16">
        <f>SUM(M34:M45)</f>
        <v>0</v>
      </c>
      <c r="N47" s="8"/>
      <c r="O47" s="16">
        <f>SUM(O34:O45)</f>
        <v>0</v>
      </c>
      <c r="R47" s="54" t="s">
        <v>15</v>
      </c>
      <c r="S47" s="223"/>
      <c r="T47" s="204"/>
      <c r="U47" s="204"/>
      <c r="V47" s="204"/>
      <c r="W47" s="204"/>
      <c r="X47" s="204"/>
      <c r="Y47" s="204"/>
      <c r="Z47" s="204"/>
      <c r="AA47" s="204"/>
      <c r="AB47" s="204"/>
      <c r="AC47" s="204"/>
      <c r="AD47" s="204"/>
      <c r="AE47" s="202"/>
    </row>
    <row r="48" spans="18:31" ht="15.75" thickTop="1">
      <c r="R48" s="10" t="s">
        <v>22</v>
      </c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50">
        <f>SUM(S48:AD48)</f>
        <v>0</v>
      </c>
    </row>
    <row r="49" spans="18:31" ht="15">
      <c r="R49" s="10" t="s">
        <v>30</v>
      </c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2">
        <f aca="true" t="shared" si="11" ref="AE49:AE55">SUM(S49:AD49)</f>
        <v>0</v>
      </c>
    </row>
    <row r="50" spans="1:31" ht="15">
      <c r="A50" s="64" t="s">
        <v>61</v>
      </c>
      <c r="G50" s="65"/>
      <c r="R50" s="10" t="s">
        <v>31</v>
      </c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2">
        <f t="shared" si="11"/>
        <v>0</v>
      </c>
    </row>
    <row r="51" spans="18:31" ht="15">
      <c r="R51" s="10" t="s">
        <v>32</v>
      </c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2">
        <f t="shared" si="11"/>
        <v>0</v>
      </c>
    </row>
    <row r="52" spans="18:31" ht="15">
      <c r="R52" s="10" t="s">
        <v>33</v>
      </c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2">
        <f t="shared" si="11"/>
        <v>0</v>
      </c>
    </row>
    <row r="53" spans="1:31" ht="15">
      <c r="A53" s="64" t="s">
        <v>60</v>
      </c>
      <c r="R53" s="10" t="s">
        <v>34</v>
      </c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2">
        <f t="shared" si="11"/>
        <v>0</v>
      </c>
    </row>
    <row r="54" spans="18:31" ht="15">
      <c r="R54" s="10" t="s">
        <v>35</v>
      </c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2">
        <f t="shared" si="11"/>
        <v>0</v>
      </c>
    </row>
    <row r="55" spans="18:31" ht="15.75" thickBot="1">
      <c r="R55" s="10" t="s">
        <v>36</v>
      </c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53">
        <f t="shared" si="11"/>
        <v>0</v>
      </c>
    </row>
    <row r="56" spans="18:31" s="6" customFormat="1" ht="16.5" thickBot="1" thickTop="1">
      <c r="R56" s="19" t="s">
        <v>37</v>
      </c>
      <c r="S56" s="20">
        <f aca="true" t="shared" si="12" ref="S56:AD56">SUM(S48:S55)</f>
        <v>0</v>
      </c>
      <c r="T56" s="20">
        <f t="shared" si="12"/>
        <v>0</v>
      </c>
      <c r="U56" s="20">
        <f t="shared" si="12"/>
        <v>0</v>
      </c>
      <c r="V56" s="20">
        <f t="shared" si="12"/>
        <v>0</v>
      </c>
      <c r="W56" s="20">
        <f t="shared" si="12"/>
        <v>0</v>
      </c>
      <c r="X56" s="20">
        <f t="shared" si="12"/>
        <v>0</v>
      </c>
      <c r="Y56" s="20">
        <f t="shared" si="12"/>
        <v>0</v>
      </c>
      <c r="Z56" s="20">
        <f t="shared" si="12"/>
        <v>0</v>
      </c>
      <c r="AA56" s="20">
        <f t="shared" si="12"/>
        <v>0</v>
      </c>
      <c r="AB56" s="20">
        <f t="shared" si="12"/>
        <v>0</v>
      </c>
      <c r="AC56" s="20">
        <f t="shared" si="12"/>
        <v>0</v>
      </c>
      <c r="AD56" s="20">
        <f t="shared" si="12"/>
        <v>0</v>
      </c>
      <c r="AE56" s="62">
        <f>SUM(S56:AD56)</f>
        <v>0</v>
      </c>
    </row>
    <row r="57" spans="18:31" s="6" customFormat="1" ht="15" customHeight="1" thickTop="1">
      <c r="R57" s="21"/>
      <c r="S57" s="22"/>
      <c r="T57" s="22"/>
      <c r="U57" s="22"/>
      <c r="V57" s="22"/>
      <c r="W57" s="22"/>
      <c r="X57" s="22"/>
      <c r="Y57" s="23" t="s">
        <v>58</v>
      </c>
      <c r="Z57" s="22"/>
      <c r="AA57" s="22"/>
      <c r="AB57" s="24"/>
      <c r="AC57" s="24"/>
      <c r="AD57" s="22"/>
      <c r="AE57" s="43"/>
    </row>
    <row r="58" spans="18:31" s="6" customFormat="1" ht="15" customHeight="1">
      <c r="R58" s="10" t="s">
        <v>22</v>
      </c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2">
        <f>SUM(S58:AD58)</f>
        <v>0</v>
      </c>
    </row>
    <row r="59" spans="16:31" s="6" customFormat="1" ht="15" customHeight="1">
      <c r="P59" s="3"/>
      <c r="Q59" s="3"/>
      <c r="R59" s="10" t="s">
        <v>30</v>
      </c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2">
        <f aca="true" t="shared" si="13" ref="AE59:AE66">SUM(S59:AD59)</f>
        <v>0</v>
      </c>
    </row>
    <row r="60" spans="16:31" s="6" customFormat="1" ht="15" customHeight="1">
      <c r="P60" s="3"/>
      <c r="Q60" s="7"/>
      <c r="R60" s="10" t="s">
        <v>31</v>
      </c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2">
        <f t="shared" si="13"/>
        <v>0</v>
      </c>
    </row>
    <row r="61" spans="18:31" s="6" customFormat="1" ht="15" customHeight="1">
      <c r="R61" s="10" t="s">
        <v>32</v>
      </c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2">
        <f t="shared" si="13"/>
        <v>0</v>
      </c>
    </row>
    <row r="62" spans="18:31" s="6" customFormat="1" ht="15" customHeight="1">
      <c r="R62" s="10" t="s">
        <v>33</v>
      </c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2">
        <f t="shared" si="13"/>
        <v>0</v>
      </c>
    </row>
    <row r="63" spans="18:31" s="6" customFormat="1" ht="15" customHeight="1">
      <c r="R63" s="10" t="s">
        <v>34</v>
      </c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2">
        <f t="shared" si="13"/>
        <v>0</v>
      </c>
    </row>
    <row r="64" spans="18:31" s="6" customFormat="1" ht="15" customHeight="1">
      <c r="R64" s="10" t="s">
        <v>35</v>
      </c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2">
        <f t="shared" si="13"/>
        <v>0</v>
      </c>
    </row>
    <row r="65" spans="18:31" s="6" customFormat="1" ht="15" customHeight="1" thickBot="1">
      <c r="R65" s="10" t="s">
        <v>36</v>
      </c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53">
        <f t="shared" si="13"/>
        <v>0</v>
      </c>
    </row>
    <row r="66" spans="18:31" s="6" customFormat="1" ht="15" customHeight="1" thickBot="1" thickTop="1">
      <c r="R66" s="19" t="s">
        <v>37</v>
      </c>
      <c r="S66" s="20">
        <f aca="true" t="shared" si="14" ref="S66:AD66">SUM(S58:S65)</f>
        <v>0</v>
      </c>
      <c r="T66" s="20">
        <f t="shared" si="14"/>
        <v>0</v>
      </c>
      <c r="U66" s="20">
        <f t="shared" si="14"/>
        <v>0</v>
      </c>
      <c r="V66" s="20">
        <f t="shared" si="14"/>
        <v>0</v>
      </c>
      <c r="W66" s="20">
        <f t="shared" si="14"/>
        <v>0</v>
      </c>
      <c r="X66" s="20">
        <f t="shared" si="14"/>
        <v>0</v>
      </c>
      <c r="Y66" s="20">
        <f t="shared" si="14"/>
        <v>0</v>
      </c>
      <c r="Z66" s="20">
        <f t="shared" si="14"/>
        <v>0</v>
      </c>
      <c r="AA66" s="20">
        <f t="shared" si="14"/>
        <v>0</v>
      </c>
      <c r="AB66" s="20">
        <f t="shared" si="14"/>
        <v>0</v>
      </c>
      <c r="AC66" s="20">
        <f t="shared" si="14"/>
        <v>0</v>
      </c>
      <c r="AD66" s="35">
        <f t="shared" si="14"/>
        <v>0</v>
      </c>
      <c r="AE66" s="63">
        <f t="shared" si="13"/>
        <v>0</v>
      </c>
    </row>
    <row r="67" s="6" customFormat="1" ht="15" customHeight="1" thickTop="1">
      <c r="AE67" s="39"/>
    </row>
    <row r="68" s="6" customFormat="1" ht="13.5" customHeight="1"/>
    <row r="69" s="6" customFormat="1" ht="13.5" customHeight="1"/>
    <row r="70" s="6" customFormat="1" ht="13.5" customHeight="1"/>
    <row r="71" s="6" customFormat="1" ht="13.5" customHeight="1"/>
    <row r="72" s="6" customFormat="1" ht="13.5" customHeight="1"/>
    <row r="73" s="6" customFormat="1" ht="13.5" customHeight="1"/>
    <row r="74" s="6" customFormat="1" ht="13.5" customHeight="1"/>
    <row r="75" s="6" customFormat="1" ht="13.5" customHeight="1"/>
    <row r="76" s="6" customFormat="1" ht="13.5" customHeight="1"/>
    <row r="77" s="6" customFormat="1" ht="13.5" customHeight="1"/>
    <row r="78" s="6" customFormat="1" ht="13.5" customHeight="1"/>
    <row r="79" s="6" customFormat="1" ht="13.5" customHeight="1"/>
    <row r="80" s="6" customFormat="1" ht="13.5" customHeight="1"/>
    <row r="81" s="6" customFormat="1" ht="13.5" customHeight="1"/>
    <row r="82" s="6" customFormat="1" ht="13.5" customHeight="1"/>
    <row r="83" s="6" customFormat="1" ht="13.5" customHeight="1"/>
    <row r="84" s="6" customFormat="1" ht="13.5" customHeight="1"/>
    <row r="85" s="6" customFormat="1" ht="13.5" customHeight="1"/>
    <row r="86" s="6" customFormat="1" ht="13.5" customHeight="1"/>
    <row r="87" s="6" customFormat="1" ht="13.5" customHeight="1"/>
    <row r="88" s="6" customFormat="1" ht="13.5" customHeight="1"/>
    <row r="89" s="6" customFormat="1" ht="13.5" customHeight="1"/>
    <row r="90" s="6" customFormat="1" ht="13.5" customHeight="1"/>
    <row r="91" s="6" customFormat="1" ht="13.5" customHeight="1"/>
    <row r="92" s="6" customFormat="1" ht="13.5" customHeight="1"/>
    <row r="93" s="6" customFormat="1" ht="13.5" customHeight="1"/>
    <row r="94" s="6" customFormat="1" ht="13.5" customHeight="1"/>
    <row r="95" s="6" customFormat="1" ht="13.5" customHeight="1"/>
    <row r="96" s="6" customFormat="1" ht="13.5" customHeight="1"/>
    <row r="97" s="6" customFormat="1" ht="13.5" customHeight="1"/>
    <row r="98" spans="18:30" s="6" customFormat="1" ht="13.5" customHeight="1"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</row>
    <row r="99" spans="18:31" s="6" customFormat="1" ht="13.5" customHeight="1"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</row>
    <row r="100" spans="18:31" s="6" customFormat="1" ht="13.5" customHeight="1"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</row>
    <row r="101" spans="18:31" s="6" customFormat="1" ht="13.5" customHeight="1"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</row>
    <row r="102" spans="18:31" s="6" customFormat="1" ht="13.5" customHeight="1"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</row>
    <row r="103" spans="18:31" s="6" customFormat="1" ht="13.5" customHeight="1"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</row>
    <row r="104" spans="18:31" s="6" customFormat="1" ht="13.5" customHeight="1"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</row>
    <row r="105" spans="18:31" s="6" customFormat="1" ht="13.5" customHeight="1"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</row>
    <row r="106" spans="18:31" s="6" customFormat="1" ht="13.5" customHeight="1"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</row>
    <row r="107" spans="18:31" s="6" customFormat="1" ht="13.5" customHeight="1"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</row>
    <row r="108" spans="18:31" s="6" customFormat="1" ht="13.5" customHeight="1"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</row>
    <row r="109" spans="18:31" s="6" customFormat="1" ht="13.5" customHeight="1"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</row>
    <row r="110" spans="18:31" s="6" customFormat="1" ht="13.5" customHeight="1"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</row>
    <row r="111" spans="18:31" s="6" customFormat="1" ht="13.5" customHeight="1"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</row>
    <row r="112" spans="18:31" s="6" customFormat="1" ht="13.5" customHeight="1"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</row>
    <row r="113" spans="18:31" s="6" customFormat="1" ht="13.5" customHeight="1"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</row>
    <row r="114" spans="18:31" s="6" customFormat="1" ht="13.5" customHeight="1"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</row>
    <row r="115" spans="18:31" s="6" customFormat="1" ht="13.5" customHeight="1"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</row>
    <row r="116" spans="18:31" s="6" customFormat="1" ht="13.5" customHeight="1"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</row>
    <row r="117" spans="18:31" s="6" customFormat="1" ht="13.5" customHeight="1"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</row>
    <row r="118" spans="18:31" s="6" customFormat="1" ht="13.5" customHeight="1"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</row>
    <row r="119" spans="18:31" s="6" customFormat="1" ht="13.5" customHeight="1"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</row>
    <row r="120" spans="18:31" s="6" customFormat="1" ht="13.5" customHeight="1"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</row>
    <row r="121" spans="18:31" s="6" customFormat="1" ht="13.5" customHeight="1"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</row>
    <row r="122" spans="18:31" s="6" customFormat="1" ht="13.5" customHeight="1"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</row>
  </sheetData>
  <sheetProtection/>
  <mergeCells count="42">
    <mergeCell ref="A1:O1"/>
    <mergeCell ref="R1:AE1"/>
    <mergeCell ref="A2:B2"/>
    <mergeCell ref="R2:S2"/>
    <mergeCell ref="A3:B3"/>
    <mergeCell ref="R3:S3"/>
    <mergeCell ref="A4:B4"/>
    <mergeCell ref="R4:S4"/>
    <mergeCell ref="A5:B5"/>
    <mergeCell ref="R5:S5"/>
    <mergeCell ref="A7:G7"/>
    <mergeCell ref="I7:O7"/>
    <mergeCell ref="S8:S9"/>
    <mergeCell ref="T8:T9"/>
    <mergeCell ref="U8:U9"/>
    <mergeCell ref="V8:V9"/>
    <mergeCell ref="W8:W9"/>
    <mergeCell ref="X8:X9"/>
    <mergeCell ref="Y8:Y9"/>
    <mergeCell ref="Z8:Z9"/>
    <mergeCell ref="AA8:AA9"/>
    <mergeCell ref="AB8:AB9"/>
    <mergeCell ref="AC8:AC9"/>
    <mergeCell ref="AD8:AD9"/>
    <mergeCell ref="AE8:AE9"/>
    <mergeCell ref="E11:G11"/>
    <mergeCell ref="C31:E31"/>
    <mergeCell ref="K31:O31"/>
    <mergeCell ref="T45:U45"/>
    <mergeCell ref="S46:S47"/>
    <mergeCell ref="T46:T47"/>
    <mergeCell ref="U46:U47"/>
    <mergeCell ref="V46:V47"/>
    <mergeCell ref="W46:W47"/>
    <mergeCell ref="AD46:AD47"/>
    <mergeCell ref="AE46:AE47"/>
    <mergeCell ref="X46:X47"/>
    <mergeCell ref="Y46:Y47"/>
    <mergeCell ref="Z46:Z47"/>
    <mergeCell ref="AA46:AA47"/>
    <mergeCell ref="AB46:AB47"/>
    <mergeCell ref="AC46:AC47"/>
  </mergeCells>
  <printOptions/>
  <pageMargins left="0.5" right="0.3" top="0.5" bottom="0.5" header="0.3" footer="0.3"/>
  <pageSetup horizontalDpi="600" verticalDpi="600" orientation="portrait" scale="66" r:id="rId2"/>
  <colBreaks count="1" manualBreakCount="1">
    <brk id="17" max="66" man="1"/>
  </colBreaks>
  <legacy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6"/>
  <dimension ref="A1:AE122"/>
  <sheetViews>
    <sheetView showZeros="0" zoomScalePageLayoutView="0" workbookViewId="0" topLeftCell="A1">
      <selection activeCell="A1" sqref="A1:O1"/>
    </sheetView>
  </sheetViews>
  <sheetFormatPr defaultColWidth="9.140625" defaultRowHeight="15"/>
  <cols>
    <col min="1" max="1" width="14.421875" style="1" customWidth="1"/>
    <col min="2" max="2" width="8.140625" style="1" customWidth="1"/>
    <col min="3" max="3" width="9.7109375" style="1" customWidth="1"/>
    <col min="4" max="4" width="8.140625" style="1" customWidth="1"/>
    <col min="5" max="5" width="9.7109375" style="1" customWidth="1"/>
    <col min="6" max="6" width="8.140625" style="1" customWidth="1"/>
    <col min="7" max="7" width="11.57421875" style="1" customWidth="1"/>
    <col min="8" max="8" width="8.140625" style="1" customWidth="1"/>
    <col min="9" max="9" width="11.57421875" style="1" customWidth="1"/>
    <col min="10" max="10" width="8.140625" style="1" customWidth="1"/>
    <col min="11" max="11" width="9.140625" style="1" customWidth="1"/>
    <col min="12" max="12" width="8.140625" style="1" customWidth="1"/>
    <col min="13" max="14" width="9.28125" style="1" customWidth="1"/>
    <col min="15" max="15" width="10.7109375" style="1" bestFit="1" customWidth="1"/>
    <col min="16" max="16" width="9.28125" style="1" customWidth="1"/>
    <col min="17" max="17" width="8.8515625" style="1" customWidth="1"/>
    <col min="18" max="18" width="11.7109375" style="1" bestFit="1" customWidth="1"/>
    <col min="19" max="30" width="10.28125" style="1" customWidth="1"/>
    <col min="31" max="31" width="11.28125" style="1" customWidth="1"/>
    <col min="32" max="16384" width="8.8515625" style="1" customWidth="1"/>
  </cols>
  <sheetData>
    <row r="1" spans="1:31" ht="26.25" customHeight="1">
      <c r="A1" s="181" t="s">
        <v>0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R1" s="220" t="s">
        <v>1</v>
      </c>
      <c r="S1" s="220"/>
      <c r="T1" s="220"/>
      <c r="U1" s="220"/>
      <c r="V1" s="220"/>
      <c r="W1" s="220"/>
      <c r="X1" s="220"/>
      <c r="Y1" s="220"/>
      <c r="Z1" s="220"/>
      <c r="AA1" s="220"/>
      <c r="AB1" s="220"/>
      <c r="AC1" s="220"/>
      <c r="AD1" s="220"/>
      <c r="AE1" s="220"/>
    </row>
    <row r="2" spans="1:31" s="129" customFormat="1" ht="15.75" customHeight="1">
      <c r="A2" s="198" t="s">
        <v>2</v>
      </c>
      <c r="B2" s="198"/>
      <c r="C2" s="124"/>
      <c r="D2" s="125"/>
      <c r="E2" s="125"/>
      <c r="F2" s="126"/>
      <c r="G2" s="126"/>
      <c r="H2" s="127"/>
      <c r="I2" s="128"/>
      <c r="J2" s="129" t="s">
        <v>3</v>
      </c>
      <c r="L2" s="124"/>
      <c r="M2" s="125"/>
      <c r="N2" s="125"/>
      <c r="R2" s="198" t="s">
        <v>2</v>
      </c>
      <c r="S2" s="198"/>
      <c r="T2" s="124">
        <f>C2</f>
        <v>0</v>
      </c>
      <c r="U2" s="125"/>
      <c r="V2" s="125"/>
      <c r="W2" s="126"/>
      <c r="X2" s="126"/>
      <c r="Y2" s="127"/>
      <c r="Z2" s="128"/>
      <c r="AA2" s="129" t="s">
        <v>3</v>
      </c>
      <c r="AC2" s="124">
        <f>L2</f>
        <v>0</v>
      </c>
      <c r="AD2" s="125"/>
      <c r="AE2" s="125"/>
    </row>
    <row r="3" spans="1:31" s="129" customFormat="1" ht="15.75" customHeight="1">
      <c r="A3" s="198" t="s">
        <v>4</v>
      </c>
      <c r="B3" s="198"/>
      <c r="C3" s="130"/>
      <c r="D3" s="131"/>
      <c r="E3" s="131"/>
      <c r="F3" s="126"/>
      <c r="G3" s="126"/>
      <c r="H3" s="127"/>
      <c r="I3" s="128"/>
      <c r="J3" s="129" t="s">
        <v>5</v>
      </c>
      <c r="L3" s="130"/>
      <c r="M3" s="131"/>
      <c r="N3" s="131"/>
      <c r="R3" s="198" t="s">
        <v>4</v>
      </c>
      <c r="S3" s="198"/>
      <c r="T3" s="124">
        <f>C3</f>
        <v>0</v>
      </c>
      <c r="U3" s="131"/>
      <c r="V3" s="131"/>
      <c r="W3" s="126"/>
      <c r="X3" s="126"/>
      <c r="Y3" s="127"/>
      <c r="Z3" s="128"/>
      <c r="AA3" s="129" t="s">
        <v>5</v>
      </c>
      <c r="AC3" s="124">
        <f>L3</f>
        <v>0</v>
      </c>
      <c r="AD3" s="131"/>
      <c r="AE3" s="131"/>
    </row>
    <row r="4" spans="1:31" s="129" customFormat="1" ht="15.75" customHeight="1">
      <c r="A4" s="198" t="s">
        <v>6</v>
      </c>
      <c r="B4" s="198"/>
      <c r="C4" s="130"/>
      <c r="D4" s="131"/>
      <c r="E4" s="131"/>
      <c r="F4" s="126"/>
      <c r="G4" s="126"/>
      <c r="H4" s="132"/>
      <c r="I4" s="128"/>
      <c r="J4" s="129" t="s">
        <v>7</v>
      </c>
      <c r="L4" s="133"/>
      <c r="M4" s="131"/>
      <c r="N4" s="131"/>
      <c r="P4" s="126"/>
      <c r="Q4" s="126"/>
      <c r="R4" s="198" t="s">
        <v>6</v>
      </c>
      <c r="S4" s="198"/>
      <c r="T4" s="124">
        <f>C4</f>
        <v>0</v>
      </c>
      <c r="U4" s="131"/>
      <c r="V4" s="131"/>
      <c r="W4" s="126"/>
      <c r="X4" s="126"/>
      <c r="Y4" s="132"/>
      <c r="Z4" s="128"/>
      <c r="AA4" s="129" t="s">
        <v>7</v>
      </c>
      <c r="AC4" s="124">
        <f>L4</f>
        <v>0</v>
      </c>
      <c r="AD4" s="131"/>
      <c r="AE4" s="131"/>
    </row>
    <row r="5" spans="1:31" s="129" customFormat="1" ht="15.75" customHeight="1">
      <c r="A5" s="198" t="s">
        <v>8</v>
      </c>
      <c r="B5" s="198"/>
      <c r="C5" s="130"/>
      <c r="D5" s="131"/>
      <c r="E5" s="131"/>
      <c r="F5" s="126"/>
      <c r="G5" s="126"/>
      <c r="H5" s="127"/>
      <c r="I5" s="128"/>
      <c r="J5" s="129" t="s">
        <v>9</v>
      </c>
      <c r="L5" s="130"/>
      <c r="M5" s="131"/>
      <c r="N5" s="131"/>
      <c r="P5" s="126"/>
      <c r="Q5" s="136"/>
      <c r="R5" s="198" t="s">
        <v>8</v>
      </c>
      <c r="S5" s="198"/>
      <c r="T5" s="124">
        <f>C5</f>
        <v>0</v>
      </c>
      <c r="U5" s="131"/>
      <c r="V5" s="131"/>
      <c r="W5" s="126"/>
      <c r="X5" s="126"/>
      <c r="Y5" s="127"/>
      <c r="Z5" s="128"/>
      <c r="AA5" s="129" t="s">
        <v>9</v>
      </c>
      <c r="AC5" s="124">
        <f>L5</f>
        <v>0</v>
      </c>
      <c r="AD5" s="131"/>
      <c r="AE5" s="131"/>
    </row>
    <row r="6" spans="18:31" ht="15" thickBot="1">
      <c r="R6" s="2"/>
      <c r="S6" s="2"/>
      <c r="T6" s="40"/>
      <c r="U6" s="41"/>
      <c r="V6" s="41"/>
      <c r="W6" s="3"/>
      <c r="X6" s="3"/>
      <c r="Y6" s="4"/>
      <c r="Z6" s="5"/>
      <c r="AA6" s="6"/>
      <c r="AB6" s="6"/>
      <c r="AC6" s="40"/>
      <c r="AD6" s="41"/>
      <c r="AE6" s="41"/>
    </row>
    <row r="7" spans="1:31" ht="15.75" thickTop="1">
      <c r="A7" s="218" t="s">
        <v>10</v>
      </c>
      <c r="B7" s="218"/>
      <c r="C7" s="218"/>
      <c r="D7" s="218"/>
      <c r="E7" s="218"/>
      <c r="F7" s="218"/>
      <c r="G7" s="218"/>
      <c r="H7" s="8"/>
      <c r="I7" s="219" t="s">
        <v>11</v>
      </c>
      <c r="J7" s="219"/>
      <c r="K7" s="219"/>
      <c r="L7" s="219"/>
      <c r="M7" s="219"/>
      <c r="N7" s="219"/>
      <c r="O7" s="219"/>
      <c r="R7" s="42"/>
      <c r="S7" s="44"/>
      <c r="T7" s="44"/>
      <c r="U7" s="44"/>
      <c r="V7" s="44"/>
      <c r="W7" s="44"/>
      <c r="X7" s="44"/>
      <c r="Y7" s="45" t="s">
        <v>38</v>
      </c>
      <c r="Z7" s="44"/>
      <c r="AA7" s="44"/>
      <c r="AB7" s="46"/>
      <c r="AC7" s="46"/>
      <c r="AD7" s="44"/>
      <c r="AE7" s="47"/>
    </row>
    <row r="8" spans="1:31" ht="15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R8" s="48" t="s">
        <v>13</v>
      </c>
      <c r="S8" s="217"/>
      <c r="T8" s="221"/>
      <c r="U8" s="221"/>
      <c r="V8" s="221"/>
      <c r="W8" s="221"/>
      <c r="X8" s="221"/>
      <c r="Y8" s="221"/>
      <c r="Z8" s="221"/>
      <c r="AA8" s="221"/>
      <c r="AB8" s="221"/>
      <c r="AC8" s="221"/>
      <c r="AD8" s="221"/>
      <c r="AE8" s="205" t="s">
        <v>37</v>
      </c>
    </row>
    <row r="9" spans="1:31" ht="15.75" thickBot="1">
      <c r="A9" s="8"/>
      <c r="B9" s="8"/>
      <c r="C9" s="8"/>
      <c r="D9" s="8"/>
      <c r="E9" s="8"/>
      <c r="F9" s="8"/>
      <c r="G9" s="9" t="s">
        <v>14</v>
      </c>
      <c r="H9" s="8"/>
      <c r="I9" s="8"/>
      <c r="J9" s="8"/>
      <c r="K9" s="8"/>
      <c r="L9" s="8"/>
      <c r="M9" s="8"/>
      <c r="N9" s="8"/>
      <c r="O9" s="8"/>
      <c r="R9" s="49" t="s">
        <v>15</v>
      </c>
      <c r="S9" s="204"/>
      <c r="T9" s="204"/>
      <c r="U9" s="204"/>
      <c r="V9" s="204"/>
      <c r="W9" s="204"/>
      <c r="X9" s="204"/>
      <c r="Y9" s="204"/>
      <c r="Z9" s="204"/>
      <c r="AA9" s="204"/>
      <c r="AB9" s="204"/>
      <c r="AC9" s="204"/>
      <c r="AD9" s="204"/>
      <c r="AE9" s="206"/>
    </row>
    <row r="10" spans="1:31" ht="15.75" thickTop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R10" s="10" t="s">
        <v>31</v>
      </c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50">
        <f aca="true" t="shared" si="0" ref="AE10:AE25">SUM(S10:AD10)</f>
        <v>0</v>
      </c>
    </row>
    <row r="11" spans="1:31" ht="15">
      <c r="A11" s="8"/>
      <c r="B11" s="8"/>
      <c r="C11" s="13" t="s">
        <v>17</v>
      </c>
      <c r="D11" s="8"/>
      <c r="E11" s="207" t="s">
        <v>18</v>
      </c>
      <c r="F11" s="207"/>
      <c r="G11" s="207"/>
      <c r="H11" s="8"/>
      <c r="I11" s="8"/>
      <c r="J11" s="8"/>
      <c r="K11" s="13" t="s">
        <v>19</v>
      </c>
      <c r="L11" s="8"/>
      <c r="M11" s="13" t="s">
        <v>20</v>
      </c>
      <c r="N11" s="8"/>
      <c r="O11" s="13" t="s">
        <v>21</v>
      </c>
      <c r="R11" s="10" t="s">
        <v>32</v>
      </c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2">
        <f t="shared" si="0"/>
        <v>0</v>
      </c>
    </row>
    <row r="12" spans="1:31" ht="15.75" thickBot="1">
      <c r="A12" s="14" t="s">
        <v>23</v>
      </c>
      <c r="B12" s="8"/>
      <c r="C12" s="14" t="s">
        <v>24</v>
      </c>
      <c r="D12" s="8"/>
      <c r="E12" s="14" t="s">
        <v>25</v>
      </c>
      <c r="F12" s="8"/>
      <c r="G12" s="14" t="s">
        <v>26</v>
      </c>
      <c r="H12" s="8"/>
      <c r="I12" s="14" t="s">
        <v>27</v>
      </c>
      <c r="J12" s="8"/>
      <c r="K12" s="14" t="s">
        <v>28</v>
      </c>
      <c r="L12" s="8"/>
      <c r="M12" s="14" t="s">
        <v>21</v>
      </c>
      <c r="N12" s="8"/>
      <c r="O12" s="14" t="s">
        <v>29</v>
      </c>
      <c r="R12" s="10" t="s">
        <v>33</v>
      </c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2">
        <f t="shared" si="0"/>
        <v>0</v>
      </c>
    </row>
    <row r="13" spans="1:31" ht="1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R13" s="10" t="s">
        <v>34</v>
      </c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2">
        <f t="shared" si="0"/>
        <v>0</v>
      </c>
    </row>
    <row r="14" spans="1:31" ht="15">
      <c r="A14" s="15"/>
      <c r="B14" s="8"/>
      <c r="C14" s="15"/>
      <c r="D14" s="8"/>
      <c r="E14" s="15"/>
      <c r="F14" s="8"/>
      <c r="G14" s="15"/>
      <c r="H14" s="8"/>
      <c r="I14" s="15"/>
      <c r="J14" s="8"/>
      <c r="K14" s="15">
        <f>IF(I14&gt;0,(IF(A14="","",ROUND(+I14/E14,0))),(IF(A14="","",0)))</f>
      </c>
      <c r="L14" s="8"/>
      <c r="M14" s="16">
        <f>IF($I$27=0,0,IF(A14="","",I14/$I$27*100))</f>
        <v>0</v>
      </c>
      <c r="N14" s="8"/>
      <c r="O14" s="15">
        <f>IF(A14="","",ROUND(+I14/$L$5,0))</f>
      </c>
      <c r="R14" s="10" t="s">
        <v>35</v>
      </c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2">
        <f t="shared" si="0"/>
        <v>0</v>
      </c>
    </row>
    <row r="15" spans="1:31" ht="15">
      <c r="A15" s="15"/>
      <c r="B15" s="8"/>
      <c r="C15" s="15"/>
      <c r="D15" s="8"/>
      <c r="E15" s="15"/>
      <c r="F15" s="8"/>
      <c r="G15" s="15"/>
      <c r="H15" s="8"/>
      <c r="I15" s="15"/>
      <c r="J15" s="8"/>
      <c r="K15" s="15">
        <f aca="true" t="shared" si="1" ref="K15:K25">IF(I15&gt;0,(IF(A15="","",ROUND(+I15/E15,0))),(IF(A15="","",0)))</f>
      </c>
      <c r="L15" s="8"/>
      <c r="M15" s="16">
        <f aca="true" t="shared" si="2" ref="M15:M25">IF($I$27=0,0,IF(A15="","",I15/$I$27*100))</f>
        <v>0</v>
      </c>
      <c r="N15" s="8"/>
      <c r="O15" s="15">
        <f aca="true" t="shared" si="3" ref="O15:O25">IF(A15="","",ROUND(+I15/$L$5,0))</f>
      </c>
      <c r="R15" s="10" t="s">
        <v>39</v>
      </c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2">
        <f t="shared" si="0"/>
        <v>0</v>
      </c>
    </row>
    <row r="16" spans="1:31" ht="15">
      <c r="A16" s="15"/>
      <c r="B16" s="8"/>
      <c r="C16" s="15"/>
      <c r="D16" s="8"/>
      <c r="E16" s="15"/>
      <c r="F16" s="8"/>
      <c r="G16" s="15"/>
      <c r="H16" s="8"/>
      <c r="I16" s="15"/>
      <c r="J16" s="8"/>
      <c r="K16" s="15">
        <f t="shared" si="1"/>
      </c>
      <c r="L16" s="8"/>
      <c r="M16" s="16">
        <f t="shared" si="2"/>
        <v>0</v>
      </c>
      <c r="N16" s="8"/>
      <c r="O16" s="15">
        <f t="shared" si="3"/>
      </c>
      <c r="R16" s="10" t="s">
        <v>41</v>
      </c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2">
        <f t="shared" si="0"/>
        <v>0</v>
      </c>
    </row>
    <row r="17" spans="1:31" ht="15">
      <c r="A17" s="17"/>
      <c r="C17" s="17"/>
      <c r="E17" s="18"/>
      <c r="G17" s="18"/>
      <c r="I17" s="18"/>
      <c r="K17" s="15">
        <f t="shared" si="1"/>
      </c>
      <c r="M17" s="16">
        <f t="shared" si="2"/>
        <v>0</v>
      </c>
      <c r="O17" s="15">
        <f t="shared" si="3"/>
      </c>
      <c r="R17" s="10" t="s">
        <v>42</v>
      </c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2">
        <f t="shared" si="0"/>
        <v>0</v>
      </c>
    </row>
    <row r="18" spans="1:31" ht="15">
      <c r="A18" s="15"/>
      <c r="B18" s="8"/>
      <c r="C18" s="15"/>
      <c r="D18" s="8"/>
      <c r="E18" s="15"/>
      <c r="F18" s="8"/>
      <c r="G18" s="15"/>
      <c r="H18" s="8"/>
      <c r="I18" s="15"/>
      <c r="J18" s="8"/>
      <c r="K18" s="15">
        <f t="shared" si="1"/>
      </c>
      <c r="L18" s="8"/>
      <c r="M18" s="16">
        <f t="shared" si="2"/>
        <v>0</v>
      </c>
      <c r="N18" s="8"/>
      <c r="O18" s="15">
        <f>IF(A18="","",ROUND(+I18/$L$5,0))</f>
      </c>
      <c r="R18" s="10" t="s">
        <v>44</v>
      </c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2">
        <f t="shared" si="0"/>
        <v>0</v>
      </c>
    </row>
    <row r="19" spans="1:31" ht="15">
      <c r="A19" s="15"/>
      <c r="B19" s="8"/>
      <c r="C19" s="15"/>
      <c r="D19" s="8"/>
      <c r="E19" s="15"/>
      <c r="F19" s="8"/>
      <c r="G19" s="15"/>
      <c r="H19" s="8"/>
      <c r="I19" s="15"/>
      <c r="J19" s="8"/>
      <c r="K19" s="15">
        <f t="shared" si="1"/>
      </c>
      <c r="L19" s="8"/>
      <c r="M19" s="16">
        <f t="shared" si="2"/>
        <v>0</v>
      </c>
      <c r="N19" s="8"/>
      <c r="O19" s="15">
        <f>IF(A19="","",ROUND(+I19/$L$5,0))</f>
      </c>
      <c r="R19" s="10" t="s">
        <v>45</v>
      </c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2">
        <f t="shared" si="0"/>
        <v>0</v>
      </c>
    </row>
    <row r="20" spans="1:31" ht="15">
      <c r="A20" s="15"/>
      <c r="B20" s="8"/>
      <c r="C20" s="15"/>
      <c r="D20" s="8"/>
      <c r="E20" s="15"/>
      <c r="F20" s="8"/>
      <c r="G20" s="15"/>
      <c r="H20" s="8"/>
      <c r="I20" s="15"/>
      <c r="J20" s="8"/>
      <c r="K20" s="15">
        <f t="shared" si="1"/>
      </c>
      <c r="L20" s="8"/>
      <c r="M20" s="16">
        <f t="shared" si="2"/>
        <v>0</v>
      </c>
      <c r="N20" s="8"/>
      <c r="O20" s="15">
        <f t="shared" si="3"/>
      </c>
      <c r="R20" s="10" t="s">
        <v>47</v>
      </c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2">
        <f t="shared" si="0"/>
        <v>0</v>
      </c>
    </row>
    <row r="21" spans="1:31" ht="15">
      <c r="A21" s="15"/>
      <c r="B21" s="8"/>
      <c r="C21" s="15"/>
      <c r="D21" s="8"/>
      <c r="E21" s="15"/>
      <c r="F21" s="8"/>
      <c r="G21" s="15"/>
      <c r="H21" s="8"/>
      <c r="I21" s="15"/>
      <c r="J21" s="8"/>
      <c r="K21" s="15">
        <f t="shared" si="1"/>
      </c>
      <c r="L21" s="8"/>
      <c r="M21" s="16">
        <f t="shared" si="2"/>
        <v>0</v>
      </c>
      <c r="N21" s="8"/>
      <c r="O21" s="15">
        <f t="shared" si="3"/>
      </c>
      <c r="R21" s="10" t="s">
        <v>53</v>
      </c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2">
        <f t="shared" si="0"/>
        <v>0</v>
      </c>
    </row>
    <row r="22" spans="1:31" ht="15">
      <c r="A22" s="15"/>
      <c r="B22" s="8"/>
      <c r="C22" s="15"/>
      <c r="D22" s="8"/>
      <c r="E22" s="15"/>
      <c r="F22" s="8"/>
      <c r="G22" s="15"/>
      <c r="H22" s="8"/>
      <c r="I22" s="15"/>
      <c r="J22" s="8"/>
      <c r="K22" s="15">
        <f t="shared" si="1"/>
      </c>
      <c r="L22" s="8"/>
      <c r="M22" s="16">
        <f t="shared" si="2"/>
        <v>0</v>
      </c>
      <c r="N22" s="8"/>
      <c r="O22" s="15">
        <f t="shared" si="3"/>
      </c>
      <c r="R22" s="10" t="s">
        <v>54</v>
      </c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2">
        <f t="shared" si="0"/>
        <v>0</v>
      </c>
    </row>
    <row r="23" spans="1:31" ht="15">
      <c r="A23" s="15"/>
      <c r="B23" s="8"/>
      <c r="C23" s="15"/>
      <c r="D23" s="8"/>
      <c r="E23" s="15"/>
      <c r="F23" s="8"/>
      <c r="G23" s="15"/>
      <c r="H23" s="8"/>
      <c r="I23" s="15"/>
      <c r="J23" s="8"/>
      <c r="K23" s="15">
        <f t="shared" si="1"/>
      </c>
      <c r="L23" s="8"/>
      <c r="M23" s="16">
        <f t="shared" si="2"/>
        <v>0</v>
      </c>
      <c r="N23" s="8"/>
      <c r="O23" s="15">
        <f t="shared" si="3"/>
      </c>
      <c r="R23" s="10" t="s">
        <v>55</v>
      </c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2">
        <f t="shared" si="0"/>
        <v>0</v>
      </c>
    </row>
    <row r="24" spans="1:31" ht="15">
      <c r="A24" s="15"/>
      <c r="B24" s="8"/>
      <c r="C24" s="15"/>
      <c r="D24" s="8"/>
      <c r="E24" s="15"/>
      <c r="F24" s="8"/>
      <c r="G24" s="15"/>
      <c r="H24" s="8"/>
      <c r="I24" s="15"/>
      <c r="J24" s="8"/>
      <c r="K24" s="15">
        <f t="shared" si="1"/>
      </c>
      <c r="L24" s="8"/>
      <c r="M24" s="16">
        <f t="shared" si="2"/>
        <v>0</v>
      </c>
      <c r="N24" s="8"/>
      <c r="O24" s="15">
        <f t="shared" si="3"/>
      </c>
      <c r="R24" s="10" t="s">
        <v>56</v>
      </c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2">
        <f t="shared" si="0"/>
        <v>0</v>
      </c>
    </row>
    <row r="25" spans="1:31" ht="15.75" thickBot="1">
      <c r="A25" s="15"/>
      <c r="B25" s="8"/>
      <c r="C25" s="15"/>
      <c r="D25" s="8"/>
      <c r="E25" s="15"/>
      <c r="F25" s="8"/>
      <c r="G25" s="15"/>
      <c r="H25" s="8"/>
      <c r="I25" s="15"/>
      <c r="J25" s="8"/>
      <c r="K25" s="15">
        <f t="shared" si="1"/>
      </c>
      <c r="L25" s="8"/>
      <c r="M25" s="16">
        <f t="shared" si="2"/>
        <v>0</v>
      </c>
      <c r="N25" s="8"/>
      <c r="O25" s="15">
        <f t="shared" si="3"/>
      </c>
      <c r="R25" s="10" t="s">
        <v>57</v>
      </c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2">
        <f t="shared" si="0"/>
        <v>0</v>
      </c>
    </row>
    <row r="26" spans="1:31" ht="16.5" thickBot="1" thickTop="1">
      <c r="A26" s="8"/>
      <c r="B26" s="8"/>
      <c r="C26" s="8"/>
      <c r="D26" s="8"/>
      <c r="E26" s="8"/>
      <c r="F26" s="8"/>
      <c r="G26" s="8"/>
      <c r="H26" s="8"/>
      <c r="I26" s="8"/>
      <c r="J26" s="8"/>
      <c r="K26" s="26"/>
      <c r="L26" s="8"/>
      <c r="M26" s="8"/>
      <c r="N26" s="8"/>
      <c r="O26" s="8"/>
      <c r="R26" s="29" t="s">
        <v>37</v>
      </c>
      <c r="S26" s="51">
        <f aca="true" t="shared" si="4" ref="S26:AE26">SUM(S10:S25)</f>
        <v>0</v>
      </c>
      <c r="T26" s="30">
        <f t="shared" si="4"/>
        <v>0</v>
      </c>
      <c r="U26" s="30">
        <f t="shared" si="4"/>
        <v>0</v>
      </c>
      <c r="V26" s="30">
        <f t="shared" si="4"/>
        <v>0</v>
      </c>
      <c r="W26" s="30">
        <f t="shared" si="4"/>
        <v>0</v>
      </c>
      <c r="X26" s="30">
        <f t="shared" si="4"/>
        <v>0</v>
      </c>
      <c r="Y26" s="30">
        <f t="shared" si="4"/>
        <v>0</v>
      </c>
      <c r="Z26" s="30">
        <f t="shared" si="4"/>
        <v>0</v>
      </c>
      <c r="AA26" s="30">
        <f t="shared" si="4"/>
        <v>0</v>
      </c>
      <c r="AB26" s="30">
        <f t="shared" si="4"/>
        <v>0</v>
      </c>
      <c r="AC26" s="30">
        <f t="shared" si="4"/>
        <v>0</v>
      </c>
      <c r="AD26" s="31">
        <f t="shared" si="4"/>
        <v>0</v>
      </c>
      <c r="AE26" s="52">
        <f t="shared" si="4"/>
        <v>0</v>
      </c>
    </row>
    <row r="27" spans="1:31" ht="15.75" thickTop="1">
      <c r="A27" s="66" t="s">
        <v>40</v>
      </c>
      <c r="B27" s="8"/>
      <c r="C27" s="8"/>
      <c r="D27" s="8"/>
      <c r="E27" s="15">
        <f>SUM(E14:E25)</f>
        <v>0</v>
      </c>
      <c r="F27" s="8"/>
      <c r="G27" s="15">
        <f>SUM(G14:G25)</f>
        <v>0</v>
      </c>
      <c r="H27" s="8"/>
      <c r="I27" s="15">
        <f>SUM(I14:I26)</f>
        <v>0</v>
      </c>
      <c r="J27" s="8"/>
      <c r="K27" s="15">
        <f>IF(I27=0,0,ROUND(+I27/E27,0))</f>
        <v>0</v>
      </c>
      <c r="L27" s="8"/>
      <c r="M27" s="15">
        <f>SUM(M14:M25)</f>
        <v>0</v>
      </c>
      <c r="N27" s="8"/>
      <c r="O27" s="15">
        <f>SUM(O14:O25)</f>
        <v>0</v>
      </c>
      <c r="R27" s="21"/>
      <c r="S27" s="22"/>
      <c r="T27" s="22"/>
      <c r="U27" s="22"/>
      <c r="V27" s="22"/>
      <c r="W27" s="22"/>
      <c r="X27" s="22"/>
      <c r="Y27" s="23" t="s">
        <v>59</v>
      </c>
      <c r="Z27" s="22"/>
      <c r="AA27" s="22"/>
      <c r="AB27" s="24"/>
      <c r="AC27" s="24"/>
      <c r="AD27" s="22"/>
      <c r="AE27" s="25"/>
    </row>
    <row r="28" spans="1:31" ht="1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R28" s="10" t="s">
        <v>31</v>
      </c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2">
        <f aca="true" t="shared" si="5" ref="AE28:AE43">SUM(S28:AD28)</f>
        <v>0</v>
      </c>
    </row>
    <row r="29" spans="1:31" ht="15">
      <c r="A29" s="8"/>
      <c r="B29" s="8"/>
      <c r="C29" s="8"/>
      <c r="D29" s="8"/>
      <c r="E29" s="8"/>
      <c r="F29" s="8"/>
      <c r="G29" s="9" t="s">
        <v>43</v>
      </c>
      <c r="H29" s="9"/>
      <c r="I29" s="9"/>
      <c r="J29" s="8"/>
      <c r="K29" s="8"/>
      <c r="L29" s="8"/>
      <c r="M29" s="8"/>
      <c r="N29" s="8"/>
      <c r="O29" s="8"/>
      <c r="R29" s="10" t="s">
        <v>32</v>
      </c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2">
        <f t="shared" si="5"/>
        <v>0</v>
      </c>
    </row>
    <row r="30" spans="1:31" ht="15">
      <c r="A30" s="8"/>
      <c r="B30" s="8"/>
      <c r="C30" s="8"/>
      <c r="D30" s="8"/>
      <c r="E30" s="8"/>
      <c r="F30" s="8"/>
      <c r="G30" s="9"/>
      <c r="H30" s="9"/>
      <c r="I30" s="9"/>
      <c r="J30" s="8"/>
      <c r="K30" s="8"/>
      <c r="L30" s="8"/>
      <c r="M30" s="8"/>
      <c r="N30" s="8"/>
      <c r="O30" s="8"/>
      <c r="R30" s="10" t="s">
        <v>33</v>
      </c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2">
        <f t="shared" si="5"/>
        <v>0</v>
      </c>
    </row>
    <row r="31" spans="1:31" ht="15">
      <c r="A31" s="8"/>
      <c r="B31" s="8"/>
      <c r="C31" s="207" t="s">
        <v>18</v>
      </c>
      <c r="D31" s="207"/>
      <c r="E31" s="207"/>
      <c r="F31" s="8"/>
      <c r="G31" s="8"/>
      <c r="H31" s="8"/>
      <c r="I31" s="13" t="s">
        <v>20</v>
      </c>
      <c r="J31" s="8"/>
      <c r="K31" s="208" t="s">
        <v>46</v>
      </c>
      <c r="L31" s="209"/>
      <c r="M31" s="209"/>
      <c r="N31" s="209"/>
      <c r="O31" s="209"/>
      <c r="R31" s="10" t="s">
        <v>34</v>
      </c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2">
        <f t="shared" si="5"/>
        <v>0</v>
      </c>
    </row>
    <row r="32" spans="1:31" ht="15.75" thickBot="1">
      <c r="A32" s="14" t="s">
        <v>23</v>
      </c>
      <c r="B32" s="8"/>
      <c r="C32" s="14" t="s">
        <v>25</v>
      </c>
      <c r="D32" s="8"/>
      <c r="E32" s="14" t="s">
        <v>48</v>
      </c>
      <c r="F32" s="8"/>
      <c r="G32" s="27" t="s">
        <v>49</v>
      </c>
      <c r="H32" s="8"/>
      <c r="I32" s="14" t="s">
        <v>21</v>
      </c>
      <c r="J32" s="8"/>
      <c r="K32" s="14" t="s">
        <v>50</v>
      </c>
      <c r="L32" s="8"/>
      <c r="M32" s="14" t="s">
        <v>51</v>
      </c>
      <c r="N32" s="8"/>
      <c r="O32" s="14" t="s">
        <v>52</v>
      </c>
      <c r="R32" s="10" t="s">
        <v>35</v>
      </c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2">
        <f t="shared" si="5"/>
        <v>0</v>
      </c>
    </row>
    <row r="33" spans="1:31" ht="1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R33" s="10" t="s">
        <v>39</v>
      </c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2">
        <f t="shared" si="5"/>
        <v>0</v>
      </c>
    </row>
    <row r="34" spans="1:31" ht="15">
      <c r="A34" s="15"/>
      <c r="B34" s="8"/>
      <c r="C34" s="15"/>
      <c r="D34" s="8"/>
      <c r="E34" s="15"/>
      <c r="F34" s="8"/>
      <c r="G34" s="15"/>
      <c r="H34" s="8"/>
      <c r="I34" s="16">
        <f>IF($G$47=0,0,IF(A34="","",G34/$G$47*100))</f>
        <v>0</v>
      </c>
      <c r="J34" s="8"/>
      <c r="K34" s="15">
        <f>IF(A34="","",ROUND(+G34/$L$5,0))</f>
      </c>
      <c r="L34" s="8"/>
      <c r="M34" s="16">
        <f>IF(A34="","",+G34/75/$L$5)</f>
      </c>
      <c r="N34" s="8"/>
      <c r="O34" s="16">
        <f>IF(A34="","",(+G34/75*IF((ISNUMBER(SEARCH("DEAD",A34)))=TRUE,2,2.3))/$L$5)</f>
      </c>
      <c r="Q34" s="28"/>
      <c r="R34" s="10" t="s">
        <v>41</v>
      </c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2">
        <f t="shared" si="5"/>
        <v>0</v>
      </c>
    </row>
    <row r="35" spans="1:31" ht="15">
      <c r="A35" s="15"/>
      <c r="B35" s="8"/>
      <c r="C35" s="15"/>
      <c r="D35" s="8"/>
      <c r="E35" s="15"/>
      <c r="F35" s="8"/>
      <c r="G35" s="15"/>
      <c r="H35" s="8"/>
      <c r="I35" s="16">
        <f aca="true" t="shared" si="6" ref="I35:I45">IF($G$47=0,0,IF(A35="","",G35/$G$47*100))</f>
        <v>0</v>
      </c>
      <c r="J35" s="8"/>
      <c r="K35" s="15">
        <f aca="true" t="shared" si="7" ref="K35:K45">IF(A35="","",ROUND(+G35/$L$5,0))</f>
      </c>
      <c r="L35" s="8"/>
      <c r="M35" s="16">
        <f aca="true" t="shared" si="8" ref="M35:M45">IF(A35="","",+G35/75/$L$5)</f>
      </c>
      <c r="N35" s="8"/>
      <c r="O35" s="16">
        <f aca="true" t="shared" si="9" ref="O35:O45">IF(A35="","",(+G35/75*IF((ISNUMBER(SEARCH("DEAD",A35)))=TRUE,2,2.3))/$L$5)</f>
      </c>
      <c r="R35" s="10" t="s">
        <v>42</v>
      </c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2">
        <f t="shared" si="5"/>
        <v>0</v>
      </c>
    </row>
    <row r="36" spans="1:31" ht="15">
      <c r="A36" s="15"/>
      <c r="B36" s="8"/>
      <c r="C36" s="15"/>
      <c r="D36" s="8"/>
      <c r="E36" s="15"/>
      <c r="F36" s="8"/>
      <c r="G36" s="15"/>
      <c r="H36" s="8"/>
      <c r="I36" s="16">
        <f t="shared" si="6"/>
        <v>0</v>
      </c>
      <c r="J36" s="8"/>
      <c r="K36" s="15">
        <f t="shared" si="7"/>
      </c>
      <c r="L36" s="8"/>
      <c r="M36" s="16">
        <f t="shared" si="8"/>
      </c>
      <c r="N36" s="8"/>
      <c r="O36" s="16">
        <f t="shared" si="9"/>
      </c>
      <c r="R36" s="10" t="s">
        <v>44</v>
      </c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2">
        <f t="shared" si="5"/>
        <v>0</v>
      </c>
    </row>
    <row r="37" spans="1:31" ht="15">
      <c r="A37" s="15"/>
      <c r="B37" s="8"/>
      <c r="C37" s="15"/>
      <c r="D37" s="8"/>
      <c r="E37" s="15"/>
      <c r="F37" s="8"/>
      <c r="G37" s="15"/>
      <c r="H37" s="8"/>
      <c r="I37" s="16">
        <f t="shared" si="6"/>
        <v>0</v>
      </c>
      <c r="J37" s="8"/>
      <c r="K37" s="15">
        <f t="shared" si="7"/>
      </c>
      <c r="L37" s="8"/>
      <c r="M37" s="16">
        <f t="shared" si="8"/>
      </c>
      <c r="N37" s="8"/>
      <c r="O37" s="16">
        <f t="shared" si="9"/>
      </c>
      <c r="R37" s="10" t="s">
        <v>45</v>
      </c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2">
        <f t="shared" si="5"/>
        <v>0</v>
      </c>
    </row>
    <row r="38" spans="1:31" ht="15">
      <c r="A38" s="15"/>
      <c r="B38" s="8"/>
      <c r="C38" s="15"/>
      <c r="D38" s="8"/>
      <c r="E38" s="15"/>
      <c r="F38" s="8"/>
      <c r="G38" s="15"/>
      <c r="H38" s="8"/>
      <c r="I38" s="16">
        <f t="shared" si="6"/>
        <v>0</v>
      </c>
      <c r="J38" s="8"/>
      <c r="K38" s="15">
        <f t="shared" si="7"/>
      </c>
      <c r="L38" s="8"/>
      <c r="M38" s="16">
        <f t="shared" si="8"/>
      </c>
      <c r="N38" s="8"/>
      <c r="O38" s="16">
        <f t="shared" si="9"/>
      </c>
      <c r="R38" s="10" t="s">
        <v>47</v>
      </c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2">
        <f t="shared" si="5"/>
        <v>0</v>
      </c>
    </row>
    <row r="39" spans="1:31" ht="15">
      <c r="A39" s="15"/>
      <c r="B39" s="8"/>
      <c r="C39" s="15"/>
      <c r="D39" s="8"/>
      <c r="E39" s="15"/>
      <c r="F39" s="8"/>
      <c r="G39" s="15"/>
      <c r="H39" s="8"/>
      <c r="I39" s="16">
        <f t="shared" si="6"/>
        <v>0</v>
      </c>
      <c r="J39" s="8"/>
      <c r="K39" s="15">
        <f t="shared" si="7"/>
      </c>
      <c r="L39" s="8"/>
      <c r="M39" s="16">
        <f t="shared" si="8"/>
      </c>
      <c r="N39" s="8"/>
      <c r="O39" s="16">
        <f t="shared" si="9"/>
      </c>
      <c r="R39" s="10" t="s">
        <v>53</v>
      </c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2">
        <f t="shared" si="5"/>
        <v>0</v>
      </c>
    </row>
    <row r="40" spans="1:31" ht="15">
      <c r="A40" s="15"/>
      <c r="B40" s="8"/>
      <c r="C40" s="15"/>
      <c r="D40" s="8"/>
      <c r="E40" s="15"/>
      <c r="F40" s="8"/>
      <c r="G40" s="15"/>
      <c r="H40" s="8"/>
      <c r="I40" s="16">
        <f t="shared" si="6"/>
        <v>0</v>
      </c>
      <c r="J40" s="8"/>
      <c r="K40" s="15">
        <f t="shared" si="7"/>
      </c>
      <c r="L40" s="8"/>
      <c r="M40" s="16">
        <f t="shared" si="8"/>
      </c>
      <c r="N40" s="8"/>
      <c r="O40" s="16">
        <f t="shared" si="9"/>
      </c>
      <c r="R40" s="10" t="s">
        <v>54</v>
      </c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2">
        <f t="shared" si="5"/>
        <v>0</v>
      </c>
    </row>
    <row r="41" spans="1:31" ht="15">
      <c r="A41" s="15"/>
      <c r="B41" s="8"/>
      <c r="C41" s="15"/>
      <c r="D41" s="8"/>
      <c r="E41" s="15"/>
      <c r="F41" s="8"/>
      <c r="G41" s="15"/>
      <c r="H41" s="8"/>
      <c r="I41" s="16">
        <f t="shared" si="6"/>
        <v>0</v>
      </c>
      <c r="J41" s="8"/>
      <c r="K41" s="15">
        <f t="shared" si="7"/>
      </c>
      <c r="L41" s="8"/>
      <c r="M41" s="16">
        <f t="shared" si="8"/>
      </c>
      <c r="N41" s="8"/>
      <c r="O41" s="16">
        <f t="shared" si="9"/>
      </c>
      <c r="R41" s="10" t="s">
        <v>55</v>
      </c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2">
        <f t="shared" si="5"/>
        <v>0</v>
      </c>
    </row>
    <row r="42" spans="1:31" ht="15">
      <c r="A42" s="15"/>
      <c r="B42" s="8"/>
      <c r="C42" s="15"/>
      <c r="D42" s="8"/>
      <c r="E42" s="15"/>
      <c r="F42" s="8"/>
      <c r="G42" s="15"/>
      <c r="H42" s="8"/>
      <c r="I42" s="16">
        <f t="shared" si="6"/>
        <v>0</v>
      </c>
      <c r="J42" s="8"/>
      <c r="K42" s="15">
        <f t="shared" si="7"/>
      </c>
      <c r="L42" s="8"/>
      <c r="M42" s="16">
        <f t="shared" si="8"/>
      </c>
      <c r="N42" s="8"/>
      <c r="O42" s="16">
        <f t="shared" si="9"/>
      </c>
      <c r="Q42" s="32"/>
      <c r="R42" s="10" t="s">
        <v>56</v>
      </c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2">
        <f t="shared" si="5"/>
        <v>0</v>
      </c>
    </row>
    <row r="43" spans="1:31" ht="15.75" thickBot="1">
      <c r="A43" s="15"/>
      <c r="B43" s="8"/>
      <c r="C43" s="15"/>
      <c r="D43" s="8"/>
      <c r="E43" s="15"/>
      <c r="F43" s="8"/>
      <c r="G43" s="15"/>
      <c r="H43" s="8"/>
      <c r="I43" s="16">
        <f t="shared" si="6"/>
        <v>0</v>
      </c>
      <c r="J43" s="8"/>
      <c r="K43" s="15">
        <f t="shared" si="7"/>
      </c>
      <c r="L43" s="8"/>
      <c r="M43" s="16">
        <f t="shared" si="8"/>
      </c>
      <c r="N43" s="8"/>
      <c r="O43" s="16">
        <f t="shared" si="9"/>
      </c>
      <c r="Q43" s="33"/>
      <c r="R43" s="10" t="s">
        <v>57</v>
      </c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53">
        <f t="shared" si="5"/>
        <v>0</v>
      </c>
    </row>
    <row r="44" spans="1:31" ht="16.5" thickBot="1" thickTop="1">
      <c r="A44" s="15"/>
      <c r="B44" s="8"/>
      <c r="C44" s="15"/>
      <c r="D44" s="8"/>
      <c r="E44" s="15"/>
      <c r="F44" s="8"/>
      <c r="G44" s="15"/>
      <c r="H44" s="8"/>
      <c r="I44" s="16">
        <f t="shared" si="6"/>
        <v>0</v>
      </c>
      <c r="J44" s="8"/>
      <c r="K44" s="15">
        <f t="shared" si="7"/>
      </c>
      <c r="L44" s="8"/>
      <c r="M44" s="16">
        <f t="shared" si="8"/>
      </c>
      <c r="N44" s="8"/>
      <c r="O44" s="16">
        <f t="shared" si="9"/>
      </c>
      <c r="R44" s="36" t="s">
        <v>37</v>
      </c>
      <c r="S44" s="37">
        <f aca="true" t="shared" si="10" ref="S44:AE44">SUM(S28:S43)</f>
        <v>0</v>
      </c>
      <c r="T44" s="37">
        <f t="shared" si="10"/>
        <v>0</v>
      </c>
      <c r="U44" s="37">
        <f t="shared" si="10"/>
        <v>0</v>
      </c>
      <c r="V44" s="37">
        <f t="shared" si="10"/>
        <v>0</v>
      </c>
      <c r="W44" s="37">
        <f t="shared" si="10"/>
        <v>0</v>
      </c>
      <c r="X44" s="37">
        <f t="shared" si="10"/>
        <v>0</v>
      </c>
      <c r="Y44" s="37">
        <f t="shared" si="10"/>
        <v>0</v>
      </c>
      <c r="Z44" s="37">
        <f t="shared" si="10"/>
        <v>0</v>
      </c>
      <c r="AA44" s="37">
        <f t="shared" si="10"/>
        <v>0</v>
      </c>
      <c r="AB44" s="37">
        <f t="shared" si="10"/>
        <v>0</v>
      </c>
      <c r="AC44" s="37">
        <f t="shared" si="10"/>
        <v>0</v>
      </c>
      <c r="AD44" s="38">
        <f t="shared" si="10"/>
        <v>0</v>
      </c>
      <c r="AE44" s="38">
        <f t="shared" si="10"/>
        <v>0</v>
      </c>
    </row>
    <row r="45" spans="1:31" ht="15.75" thickTop="1">
      <c r="A45" s="15"/>
      <c r="B45" s="8"/>
      <c r="C45" s="15"/>
      <c r="D45" s="8"/>
      <c r="E45" s="15"/>
      <c r="F45" s="8"/>
      <c r="G45" s="15"/>
      <c r="H45" s="8"/>
      <c r="I45" s="16">
        <f t="shared" si="6"/>
        <v>0</v>
      </c>
      <c r="J45" s="8"/>
      <c r="K45" s="15">
        <f t="shared" si="7"/>
      </c>
      <c r="L45" s="8"/>
      <c r="M45" s="16">
        <f t="shared" si="8"/>
      </c>
      <c r="N45" s="8"/>
      <c r="O45" s="16">
        <f t="shared" si="9"/>
      </c>
      <c r="R45" s="56"/>
      <c r="S45" s="57"/>
      <c r="T45" s="210"/>
      <c r="U45" s="210"/>
      <c r="V45" s="58"/>
      <c r="W45" s="58"/>
      <c r="X45" s="58"/>
      <c r="Y45" s="45" t="s">
        <v>12</v>
      </c>
      <c r="Z45" s="58"/>
      <c r="AA45" s="58"/>
      <c r="AB45" s="59"/>
      <c r="AC45" s="60"/>
      <c r="AD45" s="57"/>
      <c r="AE45" s="61"/>
    </row>
    <row r="46" spans="1:31" ht="1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34"/>
      <c r="N46" s="8"/>
      <c r="O46" s="34"/>
      <c r="R46" s="55" t="s">
        <v>13</v>
      </c>
      <c r="S46" s="222"/>
      <c r="T46" s="221"/>
      <c r="U46" s="221"/>
      <c r="V46" s="221"/>
      <c r="W46" s="221"/>
      <c r="X46" s="221"/>
      <c r="Y46" s="221"/>
      <c r="Z46" s="221"/>
      <c r="AA46" s="221"/>
      <c r="AB46" s="221"/>
      <c r="AC46" s="221"/>
      <c r="AD46" s="221"/>
      <c r="AE46" s="201" t="s">
        <v>37</v>
      </c>
    </row>
    <row r="47" spans="1:31" ht="15.75" thickBot="1">
      <c r="A47" s="66" t="s">
        <v>40</v>
      </c>
      <c r="B47" s="8"/>
      <c r="C47" s="15">
        <f>SUM(C34:C45)</f>
        <v>0</v>
      </c>
      <c r="D47" s="8"/>
      <c r="E47" s="15">
        <f>SUM(E34:E45)</f>
        <v>0</v>
      </c>
      <c r="F47" s="8"/>
      <c r="G47" s="15">
        <f>SUM(G34:G45)</f>
        <v>0</v>
      </c>
      <c r="H47" s="8"/>
      <c r="I47" s="15">
        <f>SUM(I34:I45)</f>
        <v>0</v>
      </c>
      <c r="J47" s="8"/>
      <c r="K47" s="15">
        <f>SUM(K34:K45)</f>
        <v>0</v>
      </c>
      <c r="L47" s="8"/>
      <c r="M47" s="16">
        <f>SUM(M34:M45)</f>
        <v>0</v>
      </c>
      <c r="N47" s="8"/>
      <c r="O47" s="16">
        <f>SUM(O34:O45)</f>
        <v>0</v>
      </c>
      <c r="R47" s="54" t="s">
        <v>15</v>
      </c>
      <c r="S47" s="223"/>
      <c r="T47" s="204"/>
      <c r="U47" s="204"/>
      <c r="V47" s="204"/>
      <c r="W47" s="204"/>
      <c r="X47" s="204"/>
      <c r="Y47" s="204"/>
      <c r="Z47" s="204"/>
      <c r="AA47" s="204"/>
      <c r="AB47" s="204"/>
      <c r="AC47" s="204"/>
      <c r="AD47" s="204"/>
      <c r="AE47" s="202"/>
    </row>
    <row r="48" spans="18:31" ht="15.75" thickTop="1">
      <c r="R48" s="10" t="s">
        <v>22</v>
      </c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50">
        <f>SUM(S48:AD48)</f>
        <v>0</v>
      </c>
    </row>
    <row r="49" spans="18:31" ht="15">
      <c r="R49" s="10" t="s">
        <v>30</v>
      </c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2">
        <f aca="true" t="shared" si="11" ref="AE49:AE55">SUM(S49:AD49)</f>
        <v>0</v>
      </c>
    </row>
    <row r="50" spans="1:31" ht="15">
      <c r="A50" s="64" t="s">
        <v>61</v>
      </c>
      <c r="G50" s="65"/>
      <c r="R50" s="10" t="s">
        <v>31</v>
      </c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2">
        <f t="shared" si="11"/>
        <v>0</v>
      </c>
    </row>
    <row r="51" spans="18:31" ht="15">
      <c r="R51" s="10" t="s">
        <v>32</v>
      </c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2">
        <f t="shared" si="11"/>
        <v>0</v>
      </c>
    </row>
    <row r="52" spans="18:31" ht="15">
      <c r="R52" s="10" t="s">
        <v>33</v>
      </c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2">
        <f t="shared" si="11"/>
        <v>0</v>
      </c>
    </row>
    <row r="53" spans="1:31" ht="15">
      <c r="A53" s="64" t="s">
        <v>60</v>
      </c>
      <c r="R53" s="10" t="s">
        <v>34</v>
      </c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2">
        <f t="shared" si="11"/>
        <v>0</v>
      </c>
    </row>
    <row r="54" spans="18:31" ht="15">
      <c r="R54" s="10" t="s">
        <v>35</v>
      </c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2">
        <f t="shared" si="11"/>
        <v>0</v>
      </c>
    </row>
    <row r="55" spans="18:31" ht="15.75" thickBot="1">
      <c r="R55" s="10" t="s">
        <v>36</v>
      </c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53">
        <f t="shared" si="11"/>
        <v>0</v>
      </c>
    </row>
    <row r="56" spans="18:31" s="6" customFormat="1" ht="16.5" thickBot="1" thickTop="1">
      <c r="R56" s="19" t="s">
        <v>37</v>
      </c>
      <c r="S56" s="20">
        <f aca="true" t="shared" si="12" ref="S56:AD56">SUM(S48:S55)</f>
        <v>0</v>
      </c>
      <c r="T56" s="20">
        <f t="shared" si="12"/>
        <v>0</v>
      </c>
      <c r="U56" s="20">
        <f t="shared" si="12"/>
        <v>0</v>
      </c>
      <c r="V56" s="20">
        <f t="shared" si="12"/>
        <v>0</v>
      </c>
      <c r="W56" s="20">
        <f t="shared" si="12"/>
        <v>0</v>
      </c>
      <c r="X56" s="20">
        <f t="shared" si="12"/>
        <v>0</v>
      </c>
      <c r="Y56" s="20">
        <f t="shared" si="12"/>
        <v>0</v>
      </c>
      <c r="Z56" s="20">
        <f t="shared" si="12"/>
        <v>0</v>
      </c>
      <c r="AA56" s="20">
        <f t="shared" si="12"/>
        <v>0</v>
      </c>
      <c r="AB56" s="20">
        <f t="shared" si="12"/>
        <v>0</v>
      </c>
      <c r="AC56" s="20">
        <f t="shared" si="12"/>
        <v>0</v>
      </c>
      <c r="AD56" s="20">
        <f t="shared" si="12"/>
        <v>0</v>
      </c>
      <c r="AE56" s="62">
        <f>SUM(S56:AD56)</f>
        <v>0</v>
      </c>
    </row>
    <row r="57" spans="18:31" s="6" customFormat="1" ht="15" customHeight="1" thickTop="1">
      <c r="R57" s="21"/>
      <c r="S57" s="22"/>
      <c r="T57" s="22"/>
      <c r="U57" s="22"/>
      <c r="V57" s="22"/>
      <c r="W57" s="22"/>
      <c r="X57" s="22"/>
      <c r="Y57" s="23" t="s">
        <v>58</v>
      </c>
      <c r="Z57" s="22"/>
      <c r="AA57" s="22"/>
      <c r="AB57" s="24"/>
      <c r="AC57" s="24"/>
      <c r="AD57" s="22"/>
      <c r="AE57" s="43"/>
    </row>
    <row r="58" spans="18:31" s="6" customFormat="1" ht="15" customHeight="1">
      <c r="R58" s="10" t="s">
        <v>22</v>
      </c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2">
        <f>SUM(S58:AD58)</f>
        <v>0</v>
      </c>
    </row>
    <row r="59" spans="16:31" s="6" customFormat="1" ht="15" customHeight="1">
      <c r="P59" s="3"/>
      <c r="Q59" s="3"/>
      <c r="R59" s="10" t="s">
        <v>30</v>
      </c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2">
        <f aca="true" t="shared" si="13" ref="AE59:AE66">SUM(S59:AD59)</f>
        <v>0</v>
      </c>
    </row>
    <row r="60" spans="16:31" s="6" customFormat="1" ht="15" customHeight="1">
      <c r="P60" s="3"/>
      <c r="Q60" s="7"/>
      <c r="R60" s="10" t="s">
        <v>31</v>
      </c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2">
        <f t="shared" si="13"/>
        <v>0</v>
      </c>
    </row>
    <row r="61" spans="18:31" s="6" customFormat="1" ht="15" customHeight="1">
      <c r="R61" s="10" t="s">
        <v>32</v>
      </c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2">
        <f t="shared" si="13"/>
        <v>0</v>
      </c>
    </row>
    <row r="62" spans="18:31" s="6" customFormat="1" ht="15" customHeight="1">
      <c r="R62" s="10" t="s">
        <v>33</v>
      </c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2">
        <f t="shared" si="13"/>
        <v>0</v>
      </c>
    </row>
    <row r="63" spans="18:31" s="6" customFormat="1" ht="15" customHeight="1">
      <c r="R63" s="10" t="s">
        <v>34</v>
      </c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2">
        <f t="shared" si="13"/>
        <v>0</v>
      </c>
    </row>
    <row r="64" spans="18:31" s="6" customFormat="1" ht="15" customHeight="1">
      <c r="R64" s="10" t="s">
        <v>35</v>
      </c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2">
        <f t="shared" si="13"/>
        <v>0</v>
      </c>
    </row>
    <row r="65" spans="18:31" s="6" customFormat="1" ht="15" customHeight="1" thickBot="1">
      <c r="R65" s="10" t="s">
        <v>36</v>
      </c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53">
        <f t="shared" si="13"/>
        <v>0</v>
      </c>
    </row>
    <row r="66" spans="18:31" s="6" customFormat="1" ht="15" customHeight="1" thickBot="1" thickTop="1">
      <c r="R66" s="19" t="s">
        <v>37</v>
      </c>
      <c r="S66" s="20">
        <f aca="true" t="shared" si="14" ref="S66:AD66">SUM(S58:S65)</f>
        <v>0</v>
      </c>
      <c r="T66" s="20">
        <f t="shared" si="14"/>
        <v>0</v>
      </c>
      <c r="U66" s="20">
        <f t="shared" si="14"/>
        <v>0</v>
      </c>
      <c r="V66" s="20">
        <f t="shared" si="14"/>
        <v>0</v>
      </c>
      <c r="W66" s="20">
        <f t="shared" si="14"/>
        <v>0</v>
      </c>
      <c r="X66" s="20">
        <f t="shared" si="14"/>
        <v>0</v>
      </c>
      <c r="Y66" s="20">
        <f t="shared" si="14"/>
        <v>0</v>
      </c>
      <c r="Z66" s="20">
        <f t="shared" si="14"/>
        <v>0</v>
      </c>
      <c r="AA66" s="20">
        <f t="shared" si="14"/>
        <v>0</v>
      </c>
      <c r="AB66" s="20">
        <f t="shared" si="14"/>
        <v>0</v>
      </c>
      <c r="AC66" s="20">
        <f t="shared" si="14"/>
        <v>0</v>
      </c>
      <c r="AD66" s="35">
        <f t="shared" si="14"/>
        <v>0</v>
      </c>
      <c r="AE66" s="63">
        <f t="shared" si="13"/>
        <v>0</v>
      </c>
    </row>
    <row r="67" s="6" customFormat="1" ht="15" customHeight="1" thickTop="1">
      <c r="AE67" s="39"/>
    </row>
    <row r="68" s="6" customFormat="1" ht="13.5" customHeight="1"/>
    <row r="69" s="6" customFormat="1" ht="13.5" customHeight="1"/>
    <row r="70" s="6" customFormat="1" ht="13.5" customHeight="1"/>
    <row r="71" s="6" customFormat="1" ht="13.5" customHeight="1"/>
    <row r="72" s="6" customFormat="1" ht="13.5" customHeight="1"/>
    <row r="73" s="6" customFormat="1" ht="13.5" customHeight="1"/>
    <row r="74" s="6" customFormat="1" ht="13.5" customHeight="1"/>
    <row r="75" s="6" customFormat="1" ht="13.5" customHeight="1"/>
    <row r="76" s="6" customFormat="1" ht="13.5" customHeight="1"/>
    <row r="77" s="6" customFormat="1" ht="13.5" customHeight="1"/>
    <row r="78" s="6" customFormat="1" ht="13.5" customHeight="1"/>
    <row r="79" s="6" customFormat="1" ht="13.5" customHeight="1"/>
    <row r="80" s="6" customFormat="1" ht="13.5" customHeight="1"/>
    <row r="81" s="6" customFormat="1" ht="13.5" customHeight="1"/>
    <row r="82" s="6" customFormat="1" ht="13.5" customHeight="1"/>
    <row r="83" s="6" customFormat="1" ht="13.5" customHeight="1"/>
    <row r="84" s="6" customFormat="1" ht="13.5" customHeight="1"/>
    <row r="85" s="6" customFormat="1" ht="13.5" customHeight="1"/>
    <row r="86" s="6" customFormat="1" ht="13.5" customHeight="1"/>
    <row r="87" s="6" customFormat="1" ht="13.5" customHeight="1"/>
    <row r="88" s="6" customFormat="1" ht="13.5" customHeight="1"/>
    <row r="89" s="6" customFormat="1" ht="13.5" customHeight="1"/>
    <row r="90" s="6" customFormat="1" ht="13.5" customHeight="1"/>
    <row r="91" s="6" customFormat="1" ht="13.5" customHeight="1"/>
    <row r="92" s="6" customFormat="1" ht="13.5" customHeight="1"/>
    <row r="93" s="6" customFormat="1" ht="13.5" customHeight="1"/>
    <row r="94" s="6" customFormat="1" ht="13.5" customHeight="1"/>
    <row r="95" s="6" customFormat="1" ht="13.5" customHeight="1"/>
    <row r="96" s="6" customFormat="1" ht="13.5" customHeight="1"/>
    <row r="97" s="6" customFormat="1" ht="13.5" customHeight="1"/>
    <row r="98" spans="18:30" s="6" customFormat="1" ht="13.5" customHeight="1"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</row>
    <row r="99" spans="18:31" s="6" customFormat="1" ht="13.5" customHeight="1"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</row>
    <row r="100" spans="18:31" s="6" customFormat="1" ht="13.5" customHeight="1"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</row>
    <row r="101" spans="18:31" s="6" customFormat="1" ht="13.5" customHeight="1"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</row>
    <row r="102" spans="18:31" s="6" customFormat="1" ht="13.5" customHeight="1"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</row>
    <row r="103" spans="18:31" s="6" customFormat="1" ht="13.5" customHeight="1"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</row>
    <row r="104" spans="18:31" s="6" customFormat="1" ht="13.5" customHeight="1"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</row>
    <row r="105" spans="18:31" s="6" customFormat="1" ht="13.5" customHeight="1"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</row>
    <row r="106" spans="18:31" s="6" customFormat="1" ht="13.5" customHeight="1"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</row>
    <row r="107" spans="18:31" s="6" customFormat="1" ht="13.5" customHeight="1"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</row>
    <row r="108" spans="18:31" s="6" customFormat="1" ht="13.5" customHeight="1"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</row>
    <row r="109" spans="18:31" s="6" customFormat="1" ht="13.5" customHeight="1"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</row>
    <row r="110" spans="18:31" s="6" customFormat="1" ht="13.5" customHeight="1"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</row>
    <row r="111" spans="18:31" s="6" customFormat="1" ht="13.5" customHeight="1"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</row>
    <row r="112" spans="18:31" s="6" customFormat="1" ht="13.5" customHeight="1"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</row>
    <row r="113" spans="18:31" s="6" customFormat="1" ht="13.5" customHeight="1"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</row>
    <row r="114" spans="18:31" s="6" customFormat="1" ht="13.5" customHeight="1"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</row>
    <row r="115" spans="18:31" s="6" customFormat="1" ht="13.5" customHeight="1"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</row>
    <row r="116" spans="18:31" s="6" customFormat="1" ht="13.5" customHeight="1"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</row>
    <row r="117" spans="18:31" s="6" customFormat="1" ht="13.5" customHeight="1"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</row>
    <row r="118" spans="18:31" s="6" customFormat="1" ht="13.5" customHeight="1"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</row>
    <row r="119" spans="18:31" s="6" customFormat="1" ht="13.5" customHeight="1"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</row>
    <row r="120" spans="18:31" s="6" customFormat="1" ht="13.5" customHeight="1"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</row>
    <row r="121" spans="18:31" s="6" customFormat="1" ht="13.5" customHeight="1"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</row>
    <row r="122" spans="18:31" s="6" customFormat="1" ht="13.5" customHeight="1"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</row>
  </sheetData>
  <sheetProtection/>
  <mergeCells count="42">
    <mergeCell ref="A1:O1"/>
    <mergeCell ref="R1:AE1"/>
    <mergeCell ref="A2:B2"/>
    <mergeCell ref="R2:S2"/>
    <mergeCell ref="A3:B3"/>
    <mergeCell ref="R3:S3"/>
    <mergeCell ref="A4:B4"/>
    <mergeCell ref="R4:S4"/>
    <mergeCell ref="A5:B5"/>
    <mergeCell ref="R5:S5"/>
    <mergeCell ref="A7:G7"/>
    <mergeCell ref="I7:O7"/>
    <mergeCell ref="S8:S9"/>
    <mergeCell ref="T8:T9"/>
    <mergeCell ref="U8:U9"/>
    <mergeCell ref="V8:V9"/>
    <mergeCell ref="W8:W9"/>
    <mergeCell ref="X8:X9"/>
    <mergeCell ref="Y8:Y9"/>
    <mergeCell ref="Z8:Z9"/>
    <mergeCell ref="AA8:AA9"/>
    <mergeCell ref="AB8:AB9"/>
    <mergeCell ref="AC8:AC9"/>
    <mergeCell ref="AD8:AD9"/>
    <mergeCell ref="AE8:AE9"/>
    <mergeCell ref="E11:G11"/>
    <mergeCell ref="C31:E31"/>
    <mergeCell ref="K31:O31"/>
    <mergeCell ref="T45:U45"/>
    <mergeCell ref="S46:S47"/>
    <mergeCell ref="T46:T47"/>
    <mergeCell ref="U46:U47"/>
    <mergeCell ref="V46:V47"/>
    <mergeCell ref="W46:W47"/>
    <mergeCell ref="AD46:AD47"/>
    <mergeCell ref="AE46:AE47"/>
    <mergeCell ref="X46:X47"/>
    <mergeCell ref="Y46:Y47"/>
    <mergeCell ref="Z46:Z47"/>
    <mergeCell ref="AA46:AA47"/>
    <mergeCell ref="AB46:AB47"/>
    <mergeCell ref="AC46:AC47"/>
  </mergeCells>
  <printOptions/>
  <pageMargins left="0.5" right="0.3" top="0.5" bottom="0.5" header="0.3" footer="0.3"/>
  <pageSetup horizontalDpi="600" verticalDpi="600" orientation="portrait" scale="66" r:id="rId2"/>
  <colBreaks count="1" manualBreakCount="1">
    <brk id="17" max="66" man="1"/>
  </colBreaks>
  <legacy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7"/>
  <dimension ref="A1:AE122"/>
  <sheetViews>
    <sheetView showZeros="0" zoomScalePageLayoutView="0" workbookViewId="0" topLeftCell="A1">
      <selection activeCell="A1" sqref="A1:O1"/>
    </sheetView>
  </sheetViews>
  <sheetFormatPr defaultColWidth="9.140625" defaultRowHeight="15"/>
  <cols>
    <col min="1" max="1" width="14.421875" style="1" customWidth="1"/>
    <col min="2" max="2" width="8.140625" style="1" customWidth="1"/>
    <col min="3" max="3" width="9.7109375" style="1" customWidth="1"/>
    <col min="4" max="4" width="8.140625" style="1" customWidth="1"/>
    <col min="5" max="5" width="9.7109375" style="1" customWidth="1"/>
    <col min="6" max="6" width="8.140625" style="1" customWidth="1"/>
    <col min="7" max="7" width="11.57421875" style="1" customWidth="1"/>
    <col min="8" max="8" width="8.140625" style="1" customWidth="1"/>
    <col min="9" max="9" width="11.57421875" style="1" customWidth="1"/>
    <col min="10" max="10" width="8.140625" style="1" customWidth="1"/>
    <col min="11" max="11" width="9.140625" style="1" customWidth="1"/>
    <col min="12" max="12" width="8.140625" style="1" customWidth="1"/>
    <col min="13" max="14" width="9.28125" style="1" customWidth="1"/>
    <col min="15" max="15" width="10.7109375" style="1" bestFit="1" customWidth="1"/>
    <col min="16" max="16" width="9.28125" style="1" customWidth="1"/>
    <col min="17" max="17" width="8.8515625" style="1" customWidth="1"/>
    <col min="18" max="18" width="11.7109375" style="1" bestFit="1" customWidth="1"/>
    <col min="19" max="30" width="10.28125" style="1" customWidth="1"/>
    <col min="31" max="31" width="11.28125" style="1" customWidth="1"/>
    <col min="32" max="16384" width="8.8515625" style="1" customWidth="1"/>
  </cols>
  <sheetData>
    <row r="1" spans="1:31" ht="26.25" customHeight="1">
      <c r="A1" s="181" t="s">
        <v>0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R1" s="220" t="s">
        <v>1</v>
      </c>
      <c r="S1" s="220"/>
      <c r="T1" s="220"/>
      <c r="U1" s="220"/>
      <c r="V1" s="220"/>
      <c r="W1" s="220"/>
      <c r="X1" s="220"/>
      <c r="Y1" s="220"/>
      <c r="Z1" s="220"/>
      <c r="AA1" s="220"/>
      <c r="AB1" s="220"/>
      <c r="AC1" s="220"/>
      <c r="AD1" s="220"/>
      <c r="AE1" s="220"/>
    </row>
    <row r="2" spans="1:31" s="129" customFormat="1" ht="15.75" customHeight="1">
      <c r="A2" s="198" t="s">
        <v>2</v>
      </c>
      <c r="B2" s="198"/>
      <c r="C2" s="124"/>
      <c r="D2" s="125"/>
      <c r="E2" s="125"/>
      <c r="F2" s="126"/>
      <c r="G2" s="126"/>
      <c r="H2" s="127"/>
      <c r="I2" s="128"/>
      <c r="J2" s="129" t="s">
        <v>3</v>
      </c>
      <c r="L2" s="124"/>
      <c r="M2" s="125"/>
      <c r="N2" s="125"/>
      <c r="R2" s="198" t="s">
        <v>2</v>
      </c>
      <c r="S2" s="198"/>
      <c r="T2" s="124">
        <f>C2</f>
        <v>0</v>
      </c>
      <c r="U2" s="125"/>
      <c r="V2" s="125"/>
      <c r="W2" s="126"/>
      <c r="X2" s="126"/>
      <c r="Y2" s="127"/>
      <c r="Z2" s="128"/>
      <c r="AA2" s="129" t="s">
        <v>3</v>
      </c>
      <c r="AC2" s="124">
        <f>L2</f>
        <v>0</v>
      </c>
      <c r="AD2" s="125"/>
      <c r="AE2" s="125"/>
    </row>
    <row r="3" spans="1:31" s="129" customFormat="1" ht="15.75" customHeight="1">
      <c r="A3" s="198" t="s">
        <v>4</v>
      </c>
      <c r="B3" s="198"/>
      <c r="C3" s="130"/>
      <c r="D3" s="131"/>
      <c r="E3" s="131"/>
      <c r="F3" s="126"/>
      <c r="G3" s="126"/>
      <c r="H3" s="127"/>
      <c r="I3" s="128"/>
      <c r="J3" s="129" t="s">
        <v>5</v>
      </c>
      <c r="L3" s="130"/>
      <c r="M3" s="131"/>
      <c r="N3" s="131"/>
      <c r="R3" s="198" t="s">
        <v>4</v>
      </c>
      <c r="S3" s="198"/>
      <c r="T3" s="124">
        <f>C3</f>
        <v>0</v>
      </c>
      <c r="U3" s="131"/>
      <c r="V3" s="131"/>
      <c r="W3" s="126"/>
      <c r="X3" s="126"/>
      <c r="Y3" s="127"/>
      <c r="Z3" s="128"/>
      <c r="AA3" s="129" t="s">
        <v>5</v>
      </c>
      <c r="AC3" s="124">
        <f>L3</f>
        <v>0</v>
      </c>
      <c r="AD3" s="131"/>
      <c r="AE3" s="131"/>
    </row>
    <row r="4" spans="1:31" s="129" customFormat="1" ht="15.75" customHeight="1">
      <c r="A4" s="198" t="s">
        <v>6</v>
      </c>
      <c r="B4" s="198"/>
      <c r="C4" s="130"/>
      <c r="D4" s="131"/>
      <c r="E4" s="131"/>
      <c r="F4" s="126"/>
      <c r="G4" s="126"/>
      <c r="H4" s="132"/>
      <c r="I4" s="128"/>
      <c r="J4" s="129" t="s">
        <v>7</v>
      </c>
      <c r="L4" s="133"/>
      <c r="M4" s="131"/>
      <c r="N4" s="131"/>
      <c r="P4" s="126"/>
      <c r="Q4" s="126"/>
      <c r="R4" s="198" t="s">
        <v>6</v>
      </c>
      <c r="S4" s="198"/>
      <c r="T4" s="124">
        <f>C4</f>
        <v>0</v>
      </c>
      <c r="U4" s="131"/>
      <c r="V4" s="131"/>
      <c r="W4" s="126"/>
      <c r="X4" s="126"/>
      <c r="Y4" s="132"/>
      <c r="Z4" s="128"/>
      <c r="AA4" s="129" t="s">
        <v>7</v>
      </c>
      <c r="AC4" s="124">
        <f>L4</f>
        <v>0</v>
      </c>
      <c r="AD4" s="131"/>
      <c r="AE4" s="131"/>
    </row>
    <row r="5" spans="1:31" s="129" customFormat="1" ht="15.75" customHeight="1">
      <c r="A5" s="198" t="s">
        <v>8</v>
      </c>
      <c r="B5" s="198"/>
      <c r="C5" s="130"/>
      <c r="D5" s="131"/>
      <c r="E5" s="131"/>
      <c r="F5" s="126"/>
      <c r="G5" s="126"/>
      <c r="H5" s="127"/>
      <c r="I5" s="128"/>
      <c r="J5" s="129" t="s">
        <v>9</v>
      </c>
      <c r="L5" s="130"/>
      <c r="M5" s="131"/>
      <c r="N5" s="131"/>
      <c r="P5" s="126"/>
      <c r="Q5" s="136"/>
      <c r="R5" s="198" t="s">
        <v>8</v>
      </c>
      <c r="S5" s="198"/>
      <c r="T5" s="124">
        <f>C5</f>
        <v>0</v>
      </c>
      <c r="U5" s="131"/>
      <c r="V5" s="131"/>
      <c r="W5" s="126"/>
      <c r="X5" s="126"/>
      <c r="Y5" s="127"/>
      <c r="Z5" s="128"/>
      <c r="AA5" s="129" t="s">
        <v>9</v>
      </c>
      <c r="AC5" s="124">
        <f>L5</f>
        <v>0</v>
      </c>
      <c r="AD5" s="131"/>
      <c r="AE5" s="131"/>
    </row>
    <row r="6" spans="18:31" ht="15" thickBot="1">
      <c r="R6" s="2"/>
      <c r="S6" s="2"/>
      <c r="T6" s="40"/>
      <c r="U6" s="41"/>
      <c r="V6" s="41"/>
      <c r="W6" s="3"/>
      <c r="X6" s="3"/>
      <c r="Y6" s="4"/>
      <c r="Z6" s="5"/>
      <c r="AA6" s="6"/>
      <c r="AB6" s="6"/>
      <c r="AC6" s="40"/>
      <c r="AD6" s="41"/>
      <c r="AE6" s="41"/>
    </row>
    <row r="7" spans="1:31" ht="15.75" thickTop="1">
      <c r="A7" s="218" t="s">
        <v>10</v>
      </c>
      <c r="B7" s="218"/>
      <c r="C7" s="218"/>
      <c r="D7" s="218"/>
      <c r="E7" s="218"/>
      <c r="F7" s="218"/>
      <c r="G7" s="218"/>
      <c r="H7" s="8"/>
      <c r="I7" s="219" t="s">
        <v>11</v>
      </c>
      <c r="J7" s="219"/>
      <c r="K7" s="219"/>
      <c r="L7" s="219"/>
      <c r="M7" s="219"/>
      <c r="N7" s="219"/>
      <c r="O7" s="219"/>
      <c r="R7" s="42"/>
      <c r="S7" s="44"/>
      <c r="T7" s="44"/>
      <c r="U7" s="44"/>
      <c r="V7" s="44"/>
      <c r="W7" s="44"/>
      <c r="X7" s="44"/>
      <c r="Y7" s="45" t="s">
        <v>38</v>
      </c>
      <c r="Z7" s="44"/>
      <c r="AA7" s="44"/>
      <c r="AB7" s="46"/>
      <c r="AC7" s="46"/>
      <c r="AD7" s="44"/>
      <c r="AE7" s="47"/>
    </row>
    <row r="8" spans="1:31" ht="15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R8" s="48" t="s">
        <v>13</v>
      </c>
      <c r="S8" s="217"/>
      <c r="T8" s="221"/>
      <c r="U8" s="221"/>
      <c r="V8" s="221"/>
      <c r="W8" s="221"/>
      <c r="X8" s="221"/>
      <c r="Y8" s="221"/>
      <c r="Z8" s="221"/>
      <c r="AA8" s="221"/>
      <c r="AB8" s="221"/>
      <c r="AC8" s="221"/>
      <c r="AD8" s="221"/>
      <c r="AE8" s="205" t="s">
        <v>37</v>
      </c>
    </row>
    <row r="9" spans="1:31" ht="15.75" thickBot="1">
      <c r="A9" s="8"/>
      <c r="B9" s="8"/>
      <c r="C9" s="8"/>
      <c r="D9" s="8"/>
      <c r="E9" s="8"/>
      <c r="F9" s="8"/>
      <c r="G9" s="9" t="s">
        <v>14</v>
      </c>
      <c r="H9" s="8"/>
      <c r="I9" s="8"/>
      <c r="J9" s="8"/>
      <c r="K9" s="8"/>
      <c r="L9" s="8"/>
      <c r="M9" s="8"/>
      <c r="N9" s="8"/>
      <c r="O9" s="8"/>
      <c r="R9" s="49" t="s">
        <v>15</v>
      </c>
      <c r="S9" s="204"/>
      <c r="T9" s="204"/>
      <c r="U9" s="204"/>
      <c r="V9" s="204"/>
      <c r="W9" s="204"/>
      <c r="X9" s="204"/>
      <c r="Y9" s="204"/>
      <c r="Z9" s="204"/>
      <c r="AA9" s="204"/>
      <c r="AB9" s="204"/>
      <c r="AC9" s="204"/>
      <c r="AD9" s="204"/>
      <c r="AE9" s="206"/>
    </row>
    <row r="10" spans="1:31" ht="15.75" thickTop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R10" s="10" t="s">
        <v>31</v>
      </c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50">
        <f aca="true" t="shared" si="0" ref="AE10:AE25">SUM(S10:AD10)</f>
        <v>0</v>
      </c>
    </row>
    <row r="11" spans="1:31" ht="15">
      <c r="A11" s="8"/>
      <c r="B11" s="8"/>
      <c r="C11" s="13" t="s">
        <v>17</v>
      </c>
      <c r="D11" s="8"/>
      <c r="E11" s="207" t="s">
        <v>18</v>
      </c>
      <c r="F11" s="207"/>
      <c r="G11" s="207"/>
      <c r="H11" s="8"/>
      <c r="I11" s="8"/>
      <c r="J11" s="8"/>
      <c r="K11" s="13" t="s">
        <v>19</v>
      </c>
      <c r="L11" s="8"/>
      <c r="M11" s="13" t="s">
        <v>20</v>
      </c>
      <c r="N11" s="8"/>
      <c r="O11" s="13" t="s">
        <v>21</v>
      </c>
      <c r="R11" s="10" t="s">
        <v>32</v>
      </c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2">
        <f t="shared" si="0"/>
        <v>0</v>
      </c>
    </row>
    <row r="12" spans="1:31" ht="15.75" thickBot="1">
      <c r="A12" s="14" t="s">
        <v>23</v>
      </c>
      <c r="B12" s="8"/>
      <c r="C12" s="14" t="s">
        <v>24</v>
      </c>
      <c r="D12" s="8"/>
      <c r="E12" s="14" t="s">
        <v>25</v>
      </c>
      <c r="F12" s="8"/>
      <c r="G12" s="14" t="s">
        <v>26</v>
      </c>
      <c r="H12" s="8"/>
      <c r="I12" s="14" t="s">
        <v>27</v>
      </c>
      <c r="J12" s="8"/>
      <c r="K12" s="14" t="s">
        <v>28</v>
      </c>
      <c r="L12" s="8"/>
      <c r="M12" s="14" t="s">
        <v>21</v>
      </c>
      <c r="N12" s="8"/>
      <c r="O12" s="14" t="s">
        <v>29</v>
      </c>
      <c r="R12" s="10" t="s">
        <v>33</v>
      </c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2">
        <f t="shared" si="0"/>
        <v>0</v>
      </c>
    </row>
    <row r="13" spans="1:31" ht="1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R13" s="10" t="s">
        <v>34</v>
      </c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2">
        <f t="shared" si="0"/>
        <v>0</v>
      </c>
    </row>
    <row r="14" spans="1:31" ht="15">
      <c r="A14" s="15"/>
      <c r="B14" s="8"/>
      <c r="C14" s="15"/>
      <c r="D14" s="8"/>
      <c r="E14" s="15"/>
      <c r="F14" s="8"/>
      <c r="G14" s="15"/>
      <c r="H14" s="8"/>
      <c r="I14" s="15"/>
      <c r="J14" s="8"/>
      <c r="K14" s="15">
        <f>IF(I14&gt;0,(IF(A14="","",ROUND(+I14/E14,0))),(IF(A14="","",0)))</f>
      </c>
      <c r="L14" s="8"/>
      <c r="M14" s="16">
        <f>IF($I$27=0,0,IF(A14="","",I14/$I$27*100))</f>
        <v>0</v>
      </c>
      <c r="N14" s="8"/>
      <c r="O14" s="15">
        <f>IF(A14="","",ROUND(+I14/$L$5,0))</f>
      </c>
      <c r="R14" s="10" t="s">
        <v>35</v>
      </c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2">
        <f t="shared" si="0"/>
        <v>0</v>
      </c>
    </row>
    <row r="15" spans="1:31" ht="15">
      <c r="A15" s="15"/>
      <c r="B15" s="8"/>
      <c r="C15" s="15"/>
      <c r="D15" s="8"/>
      <c r="E15" s="15"/>
      <c r="F15" s="8"/>
      <c r="G15" s="15"/>
      <c r="H15" s="8"/>
      <c r="I15" s="15"/>
      <c r="J15" s="8"/>
      <c r="K15" s="15">
        <f aca="true" t="shared" si="1" ref="K15:K25">IF(I15&gt;0,(IF(A15="","",ROUND(+I15/E15,0))),(IF(A15="","",0)))</f>
      </c>
      <c r="L15" s="8"/>
      <c r="M15" s="16">
        <f aca="true" t="shared" si="2" ref="M15:M25">IF($I$27=0,0,IF(A15="","",I15/$I$27*100))</f>
        <v>0</v>
      </c>
      <c r="N15" s="8"/>
      <c r="O15" s="15">
        <f aca="true" t="shared" si="3" ref="O15:O25">IF(A15="","",ROUND(+I15/$L$5,0))</f>
      </c>
      <c r="R15" s="10" t="s">
        <v>39</v>
      </c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2">
        <f t="shared" si="0"/>
        <v>0</v>
      </c>
    </row>
    <row r="16" spans="1:31" ht="15">
      <c r="A16" s="15"/>
      <c r="B16" s="8"/>
      <c r="C16" s="15"/>
      <c r="D16" s="8"/>
      <c r="E16" s="15"/>
      <c r="F16" s="8"/>
      <c r="G16" s="15"/>
      <c r="H16" s="8"/>
      <c r="I16" s="15"/>
      <c r="J16" s="8"/>
      <c r="K16" s="15">
        <f t="shared" si="1"/>
      </c>
      <c r="L16" s="8"/>
      <c r="M16" s="16">
        <f t="shared" si="2"/>
        <v>0</v>
      </c>
      <c r="N16" s="8"/>
      <c r="O16" s="15">
        <f t="shared" si="3"/>
      </c>
      <c r="R16" s="10" t="s">
        <v>41</v>
      </c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2">
        <f t="shared" si="0"/>
        <v>0</v>
      </c>
    </row>
    <row r="17" spans="1:31" ht="15">
      <c r="A17" s="17"/>
      <c r="C17" s="17"/>
      <c r="E17" s="18"/>
      <c r="G17" s="18"/>
      <c r="I17" s="18"/>
      <c r="K17" s="15">
        <f t="shared" si="1"/>
      </c>
      <c r="M17" s="16">
        <f t="shared" si="2"/>
        <v>0</v>
      </c>
      <c r="O17" s="15">
        <f t="shared" si="3"/>
      </c>
      <c r="R17" s="10" t="s">
        <v>42</v>
      </c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2">
        <f t="shared" si="0"/>
        <v>0</v>
      </c>
    </row>
    <row r="18" spans="1:31" ht="15">
      <c r="A18" s="15"/>
      <c r="B18" s="8"/>
      <c r="C18" s="15"/>
      <c r="D18" s="8"/>
      <c r="E18" s="15"/>
      <c r="F18" s="8"/>
      <c r="G18" s="15"/>
      <c r="H18" s="8"/>
      <c r="I18" s="15"/>
      <c r="J18" s="8"/>
      <c r="K18" s="15">
        <f t="shared" si="1"/>
      </c>
      <c r="L18" s="8"/>
      <c r="M18" s="16">
        <f t="shared" si="2"/>
        <v>0</v>
      </c>
      <c r="N18" s="8"/>
      <c r="O18" s="15">
        <f>IF(A18="","",ROUND(+I18/$L$5,0))</f>
      </c>
      <c r="R18" s="10" t="s">
        <v>44</v>
      </c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2">
        <f t="shared" si="0"/>
        <v>0</v>
      </c>
    </row>
    <row r="19" spans="1:31" ht="15">
      <c r="A19" s="15"/>
      <c r="B19" s="8"/>
      <c r="C19" s="15"/>
      <c r="D19" s="8"/>
      <c r="E19" s="15"/>
      <c r="F19" s="8"/>
      <c r="G19" s="15"/>
      <c r="H19" s="8"/>
      <c r="I19" s="15"/>
      <c r="J19" s="8"/>
      <c r="K19" s="15">
        <f t="shared" si="1"/>
      </c>
      <c r="L19" s="8"/>
      <c r="M19" s="16">
        <f t="shared" si="2"/>
        <v>0</v>
      </c>
      <c r="N19" s="8"/>
      <c r="O19" s="15">
        <f>IF(A19="","",ROUND(+I19/$L$5,0))</f>
      </c>
      <c r="R19" s="10" t="s">
        <v>45</v>
      </c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2">
        <f t="shared" si="0"/>
        <v>0</v>
      </c>
    </row>
    <row r="20" spans="1:31" ht="15">
      <c r="A20" s="15"/>
      <c r="B20" s="8"/>
      <c r="C20" s="15"/>
      <c r="D20" s="8"/>
      <c r="E20" s="15"/>
      <c r="F20" s="8"/>
      <c r="G20" s="15"/>
      <c r="H20" s="8"/>
      <c r="I20" s="15"/>
      <c r="J20" s="8"/>
      <c r="K20" s="15">
        <f t="shared" si="1"/>
      </c>
      <c r="L20" s="8"/>
      <c r="M20" s="16">
        <f t="shared" si="2"/>
        <v>0</v>
      </c>
      <c r="N20" s="8"/>
      <c r="O20" s="15">
        <f t="shared" si="3"/>
      </c>
      <c r="R20" s="10" t="s">
        <v>47</v>
      </c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2">
        <f t="shared" si="0"/>
        <v>0</v>
      </c>
    </row>
    <row r="21" spans="1:31" ht="15">
      <c r="A21" s="15"/>
      <c r="B21" s="8"/>
      <c r="C21" s="15"/>
      <c r="D21" s="8"/>
      <c r="E21" s="15"/>
      <c r="F21" s="8"/>
      <c r="G21" s="15"/>
      <c r="H21" s="8"/>
      <c r="I21" s="15"/>
      <c r="J21" s="8"/>
      <c r="K21" s="15">
        <f t="shared" si="1"/>
      </c>
      <c r="L21" s="8"/>
      <c r="M21" s="16">
        <f t="shared" si="2"/>
        <v>0</v>
      </c>
      <c r="N21" s="8"/>
      <c r="O21" s="15">
        <f t="shared" si="3"/>
      </c>
      <c r="R21" s="10" t="s">
        <v>53</v>
      </c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2">
        <f t="shared" si="0"/>
        <v>0</v>
      </c>
    </row>
    <row r="22" spans="1:31" ht="15">
      <c r="A22" s="15"/>
      <c r="B22" s="8"/>
      <c r="C22" s="15"/>
      <c r="D22" s="8"/>
      <c r="E22" s="15"/>
      <c r="F22" s="8"/>
      <c r="G22" s="15"/>
      <c r="H22" s="8"/>
      <c r="I22" s="15"/>
      <c r="J22" s="8"/>
      <c r="K22" s="15">
        <f t="shared" si="1"/>
      </c>
      <c r="L22" s="8"/>
      <c r="M22" s="16">
        <f t="shared" si="2"/>
        <v>0</v>
      </c>
      <c r="N22" s="8"/>
      <c r="O22" s="15">
        <f t="shared" si="3"/>
      </c>
      <c r="R22" s="10" t="s">
        <v>54</v>
      </c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2">
        <f t="shared" si="0"/>
        <v>0</v>
      </c>
    </row>
    <row r="23" spans="1:31" ht="15">
      <c r="A23" s="15"/>
      <c r="B23" s="8"/>
      <c r="C23" s="15"/>
      <c r="D23" s="8"/>
      <c r="E23" s="15"/>
      <c r="F23" s="8"/>
      <c r="G23" s="15"/>
      <c r="H23" s="8"/>
      <c r="I23" s="15"/>
      <c r="J23" s="8"/>
      <c r="K23" s="15">
        <f t="shared" si="1"/>
      </c>
      <c r="L23" s="8"/>
      <c r="M23" s="16">
        <f t="shared" si="2"/>
        <v>0</v>
      </c>
      <c r="N23" s="8"/>
      <c r="O23" s="15">
        <f t="shared" si="3"/>
      </c>
      <c r="R23" s="10" t="s">
        <v>55</v>
      </c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2">
        <f t="shared" si="0"/>
        <v>0</v>
      </c>
    </row>
    <row r="24" spans="1:31" ht="15">
      <c r="A24" s="15"/>
      <c r="B24" s="8"/>
      <c r="C24" s="15"/>
      <c r="D24" s="8"/>
      <c r="E24" s="15"/>
      <c r="F24" s="8"/>
      <c r="G24" s="15"/>
      <c r="H24" s="8"/>
      <c r="I24" s="15"/>
      <c r="J24" s="8"/>
      <c r="K24" s="15">
        <f t="shared" si="1"/>
      </c>
      <c r="L24" s="8"/>
      <c r="M24" s="16">
        <f t="shared" si="2"/>
        <v>0</v>
      </c>
      <c r="N24" s="8"/>
      <c r="O24" s="15">
        <f t="shared" si="3"/>
      </c>
      <c r="R24" s="10" t="s">
        <v>56</v>
      </c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2">
        <f t="shared" si="0"/>
        <v>0</v>
      </c>
    </row>
    <row r="25" spans="1:31" ht="15.75" thickBot="1">
      <c r="A25" s="15"/>
      <c r="B25" s="8"/>
      <c r="C25" s="15"/>
      <c r="D25" s="8"/>
      <c r="E25" s="15"/>
      <c r="F25" s="8"/>
      <c r="G25" s="15"/>
      <c r="H25" s="8"/>
      <c r="I25" s="15"/>
      <c r="J25" s="8"/>
      <c r="K25" s="15">
        <f t="shared" si="1"/>
      </c>
      <c r="L25" s="8"/>
      <c r="M25" s="16">
        <f t="shared" si="2"/>
        <v>0</v>
      </c>
      <c r="N25" s="8"/>
      <c r="O25" s="15">
        <f t="shared" si="3"/>
      </c>
      <c r="R25" s="10" t="s">
        <v>57</v>
      </c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2">
        <f t="shared" si="0"/>
        <v>0</v>
      </c>
    </row>
    <row r="26" spans="1:31" ht="16.5" thickBot="1" thickTop="1">
      <c r="A26" s="8"/>
      <c r="B26" s="8"/>
      <c r="C26" s="8"/>
      <c r="D26" s="8"/>
      <c r="E26" s="8"/>
      <c r="F26" s="8"/>
      <c r="G26" s="8"/>
      <c r="H26" s="8"/>
      <c r="I26" s="8"/>
      <c r="J26" s="8"/>
      <c r="K26" s="26"/>
      <c r="L26" s="8"/>
      <c r="M26" s="8"/>
      <c r="N26" s="8"/>
      <c r="O26" s="8"/>
      <c r="R26" s="29" t="s">
        <v>37</v>
      </c>
      <c r="S26" s="51">
        <f aca="true" t="shared" si="4" ref="S26:AE26">SUM(S10:S25)</f>
        <v>0</v>
      </c>
      <c r="T26" s="30">
        <f t="shared" si="4"/>
        <v>0</v>
      </c>
      <c r="U26" s="30">
        <f t="shared" si="4"/>
        <v>0</v>
      </c>
      <c r="V26" s="30">
        <f t="shared" si="4"/>
        <v>0</v>
      </c>
      <c r="W26" s="30">
        <f t="shared" si="4"/>
        <v>0</v>
      </c>
      <c r="X26" s="30">
        <f t="shared" si="4"/>
        <v>0</v>
      </c>
      <c r="Y26" s="30">
        <f t="shared" si="4"/>
        <v>0</v>
      </c>
      <c r="Z26" s="30">
        <f t="shared" si="4"/>
        <v>0</v>
      </c>
      <c r="AA26" s="30">
        <f t="shared" si="4"/>
        <v>0</v>
      </c>
      <c r="AB26" s="30">
        <f t="shared" si="4"/>
        <v>0</v>
      </c>
      <c r="AC26" s="30">
        <f t="shared" si="4"/>
        <v>0</v>
      </c>
      <c r="AD26" s="31">
        <f t="shared" si="4"/>
        <v>0</v>
      </c>
      <c r="AE26" s="52">
        <f t="shared" si="4"/>
        <v>0</v>
      </c>
    </row>
    <row r="27" spans="1:31" ht="15.75" thickTop="1">
      <c r="A27" s="66" t="s">
        <v>40</v>
      </c>
      <c r="B27" s="8"/>
      <c r="C27" s="8"/>
      <c r="D27" s="8"/>
      <c r="E27" s="15">
        <f>SUM(E14:E25)</f>
        <v>0</v>
      </c>
      <c r="F27" s="8"/>
      <c r="G27" s="15">
        <f>SUM(G14:G25)</f>
        <v>0</v>
      </c>
      <c r="H27" s="8"/>
      <c r="I27" s="15">
        <f>SUM(I14:I26)</f>
        <v>0</v>
      </c>
      <c r="J27" s="8"/>
      <c r="K27" s="15">
        <f>IF(I27=0,0,ROUND(+I27/E27,0))</f>
        <v>0</v>
      </c>
      <c r="L27" s="8"/>
      <c r="M27" s="15">
        <f>SUM(M14:M25)</f>
        <v>0</v>
      </c>
      <c r="N27" s="8"/>
      <c r="O27" s="15">
        <f>SUM(O14:O25)</f>
        <v>0</v>
      </c>
      <c r="R27" s="21"/>
      <c r="S27" s="22"/>
      <c r="T27" s="22"/>
      <c r="U27" s="22"/>
      <c r="V27" s="22"/>
      <c r="W27" s="22"/>
      <c r="X27" s="22"/>
      <c r="Y27" s="23" t="s">
        <v>59</v>
      </c>
      <c r="Z27" s="22"/>
      <c r="AA27" s="22"/>
      <c r="AB27" s="24"/>
      <c r="AC27" s="24"/>
      <c r="AD27" s="22"/>
      <c r="AE27" s="25"/>
    </row>
    <row r="28" spans="1:31" ht="1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R28" s="10" t="s">
        <v>31</v>
      </c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2">
        <f aca="true" t="shared" si="5" ref="AE28:AE43">SUM(S28:AD28)</f>
        <v>0</v>
      </c>
    </row>
    <row r="29" spans="1:31" ht="15">
      <c r="A29" s="8"/>
      <c r="B29" s="8"/>
      <c r="C29" s="8"/>
      <c r="D29" s="8"/>
      <c r="E29" s="8"/>
      <c r="F29" s="8"/>
      <c r="G29" s="9" t="s">
        <v>43</v>
      </c>
      <c r="H29" s="9"/>
      <c r="I29" s="9"/>
      <c r="J29" s="8"/>
      <c r="K29" s="8"/>
      <c r="L29" s="8"/>
      <c r="M29" s="8"/>
      <c r="N29" s="8"/>
      <c r="O29" s="8"/>
      <c r="R29" s="10" t="s">
        <v>32</v>
      </c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2">
        <f t="shared" si="5"/>
        <v>0</v>
      </c>
    </row>
    <row r="30" spans="1:31" ht="15">
      <c r="A30" s="8"/>
      <c r="B30" s="8"/>
      <c r="C30" s="8"/>
      <c r="D30" s="8"/>
      <c r="E30" s="8"/>
      <c r="F30" s="8"/>
      <c r="G30" s="9"/>
      <c r="H30" s="9"/>
      <c r="I30" s="9"/>
      <c r="J30" s="8"/>
      <c r="K30" s="8"/>
      <c r="L30" s="8"/>
      <c r="M30" s="8"/>
      <c r="N30" s="8"/>
      <c r="O30" s="8"/>
      <c r="R30" s="10" t="s">
        <v>33</v>
      </c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2">
        <f t="shared" si="5"/>
        <v>0</v>
      </c>
    </row>
    <row r="31" spans="1:31" ht="15">
      <c r="A31" s="8"/>
      <c r="B31" s="8"/>
      <c r="C31" s="207" t="s">
        <v>18</v>
      </c>
      <c r="D31" s="207"/>
      <c r="E31" s="207"/>
      <c r="F31" s="8"/>
      <c r="G31" s="8"/>
      <c r="H31" s="8"/>
      <c r="I31" s="13" t="s">
        <v>20</v>
      </c>
      <c r="J31" s="8"/>
      <c r="K31" s="208" t="s">
        <v>46</v>
      </c>
      <c r="L31" s="209"/>
      <c r="M31" s="209"/>
      <c r="N31" s="209"/>
      <c r="O31" s="209"/>
      <c r="R31" s="10" t="s">
        <v>34</v>
      </c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2">
        <f t="shared" si="5"/>
        <v>0</v>
      </c>
    </row>
    <row r="32" spans="1:31" ht="15.75" thickBot="1">
      <c r="A32" s="14" t="s">
        <v>23</v>
      </c>
      <c r="B32" s="8"/>
      <c r="C32" s="14" t="s">
        <v>25</v>
      </c>
      <c r="D32" s="8"/>
      <c r="E32" s="14" t="s">
        <v>48</v>
      </c>
      <c r="F32" s="8"/>
      <c r="G32" s="27" t="s">
        <v>49</v>
      </c>
      <c r="H32" s="8"/>
      <c r="I32" s="14" t="s">
        <v>21</v>
      </c>
      <c r="J32" s="8"/>
      <c r="K32" s="14" t="s">
        <v>50</v>
      </c>
      <c r="L32" s="8"/>
      <c r="M32" s="14" t="s">
        <v>51</v>
      </c>
      <c r="N32" s="8"/>
      <c r="O32" s="14" t="s">
        <v>52</v>
      </c>
      <c r="R32" s="10" t="s">
        <v>35</v>
      </c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2">
        <f t="shared" si="5"/>
        <v>0</v>
      </c>
    </row>
    <row r="33" spans="1:31" ht="1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R33" s="10" t="s">
        <v>39</v>
      </c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2">
        <f t="shared" si="5"/>
        <v>0</v>
      </c>
    </row>
    <row r="34" spans="1:31" ht="15">
      <c r="A34" s="15"/>
      <c r="B34" s="8"/>
      <c r="C34" s="15"/>
      <c r="D34" s="8"/>
      <c r="E34" s="15"/>
      <c r="F34" s="8"/>
      <c r="G34" s="15"/>
      <c r="H34" s="8"/>
      <c r="I34" s="16">
        <f>IF($G$47=0,0,IF(A34="","",G34/$G$47*100))</f>
        <v>0</v>
      </c>
      <c r="J34" s="8"/>
      <c r="K34" s="15">
        <f>IF(A34="","",ROUND(+G34/$L$5,0))</f>
      </c>
      <c r="L34" s="8"/>
      <c r="M34" s="16">
        <f>IF(A34="","",+G34/75/$L$5)</f>
      </c>
      <c r="N34" s="8"/>
      <c r="O34" s="16">
        <f>IF(A34="","",(+G34/75*IF((ISNUMBER(SEARCH("DEAD",A34)))=TRUE,2,2.3))/$L$5)</f>
      </c>
      <c r="Q34" s="28"/>
      <c r="R34" s="10" t="s">
        <v>41</v>
      </c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2">
        <f t="shared" si="5"/>
        <v>0</v>
      </c>
    </row>
    <row r="35" spans="1:31" ht="15">
      <c r="A35" s="15"/>
      <c r="B35" s="8"/>
      <c r="C35" s="15"/>
      <c r="D35" s="8"/>
      <c r="E35" s="15"/>
      <c r="F35" s="8"/>
      <c r="G35" s="15"/>
      <c r="H35" s="8"/>
      <c r="I35" s="16">
        <f aca="true" t="shared" si="6" ref="I35:I45">IF($G$47=0,0,IF(A35="","",G35/$G$47*100))</f>
        <v>0</v>
      </c>
      <c r="J35" s="8"/>
      <c r="K35" s="15">
        <f aca="true" t="shared" si="7" ref="K35:K45">IF(A35="","",ROUND(+G35/$L$5,0))</f>
      </c>
      <c r="L35" s="8"/>
      <c r="M35" s="16">
        <f aca="true" t="shared" si="8" ref="M35:M45">IF(A35="","",+G35/75/$L$5)</f>
      </c>
      <c r="N35" s="8"/>
      <c r="O35" s="16">
        <f aca="true" t="shared" si="9" ref="O35:O45">IF(A35="","",(+G35/75*IF((ISNUMBER(SEARCH("DEAD",A35)))=TRUE,2,2.3))/$L$5)</f>
      </c>
      <c r="R35" s="10" t="s">
        <v>42</v>
      </c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2">
        <f t="shared" si="5"/>
        <v>0</v>
      </c>
    </row>
    <row r="36" spans="1:31" ht="15">
      <c r="A36" s="15"/>
      <c r="B36" s="8"/>
      <c r="C36" s="15"/>
      <c r="D36" s="8"/>
      <c r="E36" s="15"/>
      <c r="F36" s="8"/>
      <c r="G36" s="15"/>
      <c r="H36" s="8"/>
      <c r="I36" s="16">
        <f t="shared" si="6"/>
        <v>0</v>
      </c>
      <c r="J36" s="8"/>
      <c r="K36" s="15">
        <f t="shared" si="7"/>
      </c>
      <c r="L36" s="8"/>
      <c r="M36" s="16">
        <f t="shared" si="8"/>
      </c>
      <c r="N36" s="8"/>
      <c r="O36" s="16">
        <f t="shared" si="9"/>
      </c>
      <c r="R36" s="10" t="s">
        <v>44</v>
      </c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2">
        <f t="shared" si="5"/>
        <v>0</v>
      </c>
    </row>
    <row r="37" spans="1:31" ht="15">
      <c r="A37" s="15"/>
      <c r="B37" s="8"/>
      <c r="C37" s="15"/>
      <c r="D37" s="8"/>
      <c r="E37" s="15"/>
      <c r="F37" s="8"/>
      <c r="G37" s="15"/>
      <c r="H37" s="8"/>
      <c r="I37" s="16">
        <f t="shared" si="6"/>
        <v>0</v>
      </c>
      <c r="J37" s="8"/>
      <c r="K37" s="15">
        <f t="shared" si="7"/>
      </c>
      <c r="L37" s="8"/>
      <c r="M37" s="16">
        <f t="shared" si="8"/>
      </c>
      <c r="N37" s="8"/>
      <c r="O37" s="16">
        <f t="shared" si="9"/>
      </c>
      <c r="R37" s="10" t="s">
        <v>45</v>
      </c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2">
        <f t="shared" si="5"/>
        <v>0</v>
      </c>
    </row>
    <row r="38" spans="1:31" ht="15">
      <c r="A38" s="15"/>
      <c r="B38" s="8"/>
      <c r="C38" s="15"/>
      <c r="D38" s="8"/>
      <c r="E38" s="15"/>
      <c r="F38" s="8"/>
      <c r="G38" s="15"/>
      <c r="H38" s="8"/>
      <c r="I38" s="16">
        <f t="shared" si="6"/>
        <v>0</v>
      </c>
      <c r="J38" s="8"/>
      <c r="K38" s="15">
        <f t="shared" si="7"/>
      </c>
      <c r="L38" s="8"/>
      <c r="M38" s="16">
        <f t="shared" si="8"/>
      </c>
      <c r="N38" s="8"/>
      <c r="O38" s="16">
        <f t="shared" si="9"/>
      </c>
      <c r="R38" s="10" t="s">
        <v>47</v>
      </c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2">
        <f t="shared" si="5"/>
        <v>0</v>
      </c>
    </row>
    <row r="39" spans="1:31" ht="15">
      <c r="A39" s="15"/>
      <c r="B39" s="8"/>
      <c r="C39" s="15"/>
      <c r="D39" s="8"/>
      <c r="E39" s="15"/>
      <c r="F39" s="8"/>
      <c r="G39" s="15"/>
      <c r="H39" s="8"/>
      <c r="I39" s="16">
        <f t="shared" si="6"/>
        <v>0</v>
      </c>
      <c r="J39" s="8"/>
      <c r="K39" s="15">
        <f t="shared" si="7"/>
      </c>
      <c r="L39" s="8"/>
      <c r="M39" s="16">
        <f t="shared" si="8"/>
      </c>
      <c r="N39" s="8"/>
      <c r="O39" s="16">
        <f t="shared" si="9"/>
      </c>
      <c r="R39" s="10" t="s">
        <v>53</v>
      </c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2">
        <f t="shared" si="5"/>
        <v>0</v>
      </c>
    </row>
    <row r="40" spans="1:31" ht="15">
      <c r="A40" s="15"/>
      <c r="B40" s="8"/>
      <c r="C40" s="15"/>
      <c r="D40" s="8"/>
      <c r="E40" s="15"/>
      <c r="F40" s="8"/>
      <c r="G40" s="15"/>
      <c r="H40" s="8"/>
      <c r="I40" s="16">
        <f t="shared" si="6"/>
        <v>0</v>
      </c>
      <c r="J40" s="8"/>
      <c r="K40" s="15">
        <f t="shared" si="7"/>
      </c>
      <c r="L40" s="8"/>
      <c r="M40" s="16">
        <f t="shared" si="8"/>
      </c>
      <c r="N40" s="8"/>
      <c r="O40" s="16">
        <f t="shared" si="9"/>
      </c>
      <c r="R40" s="10" t="s">
        <v>54</v>
      </c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2">
        <f t="shared" si="5"/>
        <v>0</v>
      </c>
    </row>
    <row r="41" spans="1:31" ht="15">
      <c r="A41" s="15"/>
      <c r="B41" s="8"/>
      <c r="C41" s="15"/>
      <c r="D41" s="8"/>
      <c r="E41" s="15"/>
      <c r="F41" s="8"/>
      <c r="G41" s="15"/>
      <c r="H41" s="8"/>
      <c r="I41" s="16">
        <f t="shared" si="6"/>
        <v>0</v>
      </c>
      <c r="J41" s="8"/>
      <c r="K41" s="15">
        <f t="shared" si="7"/>
      </c>
      <c r="L41" s="8"/>
      <c r="M41" s="16">
        <f t="shared" si="8"/>
      </c>
      <c r="N41" s="8"/>
      <c r="O41" s="16">
        <f t="shared" si="9"/>
      </c>
      <c r="R41" s="10" t="s">
        <v>55</v>
      </c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2">
        <f t="shared" si="5"/>
        <v>0</v>
      </c>
    </row>
    <row r="42" spans="1:31" ht="15">
      <c r="A42" s="15"/>
      <c r="B42" s="8"/>
      <c r="C42" s="15"/>
      <c r="D42" s="8"/>
      <c r="E42" s="15"/>
      <c r="F42" s="8"/>
      <c r="G42" s="15"/>
      <c r="H42" s="8"/>
      <c r="I42" s="16">
        <f t="shared" si="6"/>
        <v>0</v>
      </c>
      <c r="J42" s="8"/>
      <c r="K42" s="15">
        <f t="shared" si="7"/>
      </c>
      <c r="L42" s="8"/>
      <c r="M42" s="16">
        <f t="shared" si="8"/>
      </c>
      <c r="N42" s="8"/>
      <c r="O42" s="16">
        <f t="shared" si="9"/>
      </c>
      <c r="Q42" s="32"/>
      <c r="R42" s="10" t="s">
        <v>56</v>
      </c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2">
        <f t="shared" si="5"/>
        <v>0</v>
      </c>
    </row>
    <row r="43" spans="1:31" ht="15.75" thickBot="1">
      <c r="A43" s="15"/>
      <c r="B43" s="8"/>
      <c r="C43" s="15"/>
      <c r="D43" s="8"/>
      <c r="E43" s="15"/>
      <c r="F43" s="8"/>
      <c r="G43" s="15"/>
      <c r="H43" s="8"/>
      <c r="I43" s="16">
        <f t="shared" si="6"/>
        <v>0</v>
      </c>
      <c r="J43" s="8"/>
      <c r="K43" s="15">
        <f t="shared" si="7"/>
      </c>
      <c r="L43" s="8"/>
      <c r="M43" s="16">
        <f t="shared" si="8"/>
      </c>
      <c r="N43" s="8"/>
      <c r="O43" s="16">
        <f t="shared" si="9"/>
      </c>
      <c r="Q43" s="33"/>
      <c r="R43" s="10" t="s">
        <v>57</v>
      </c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53">
        <f t="shared" si="5"/>
        <v>0</v>
      </c>
    </row>
    <row r="44" spans="1:31" ht="16.5" thickBot="1" thickTop="1">
      <c r="A44" s="15"/>
      <c r="B44" s="8"/>
      <c r="C44" s="15"/>
      <c r="D44" s="8"/>
      <c r="E44" s="15"/>
      <c r="F44" s="8"/>
      <c r="G44" s="15"/>
      <c r="H44" s="8"/>
      <c r="I44" s="16">
        <f t="shared" si="6"/>
        <v>0</v>
      </c>
      <c r="J44" s="8"/>
      <c r="K44" s="15">
        <f t="shared" si="7"/>
      </c>
      <c r="L44" s="8"/>
      <c r="M44" s="16">
        <f t="shared" si="8"/>
      </c>
      <c r="N44" s="8"/>
      <c r="O44" s="16">
        <f t="shared" si="9"/>
      </c>
      <c r="R44" s="36" t="s">
        <v>37</v>
      </c>
      <c r="S44" s="37">
        <f aca="true" t="shared" si="10" ref="S44:AE44">SUM(S28:S43)</f>
        <v>0</v>
      </c>
      <c r="T44" s="37">
        <f t="shared" si="10"/>
        <v>0</v>
      </c>
      <c r="U44" s="37">
        <f t="shared" si="10"/>
        <v>0</v>
      </c>
      <c r="V44" s="37">
        <f t="shared" si="10"/>
        <v>0</v>
      </c>
      <c r="W44" s="37">
        <f t="shared" si="10"/>
        <v>0</v>
      </c>
      <c r="X44" s="37">
        <f t="shared" si="10"/>
        <v>0</v>
      </c>
      <c r="Y44" s="37">
        <f t="shared" si="10"/>
        <v>0</v>
      </c>
      <c r="Z44" s="37">
        <f t="shared" si="10"/>
        <v>0</v>
      </c>
      <c r="AA44" s="37">
        <f t="shared" si="10"/>
        <v>0</v>
      </c>
      <c r="AB44" s="37">
        <f t="shared" si="10"/>
        <v>0</v>
      </c>
      <c r="AC44" s="37">
        <f t="shared" si="10"/>
        <v>0</v>
      </c>
      <c r="AD44" s="38">
        <f t="shared" si="10"/>
        <v>0</v>
      </c>
      <c r="AE44" s="38">
        <f t="shared" si="10"/>
        <v>0</v>
      </c>
    </row>
    <row r="45" spans="1:31" ht="15.75" thickTop="1">
      <c r="A45" s="15"/>
      <c r="B45" s="8"/>
      <c r="C45" s="15"/>
      <c r="D45" s="8"/>
      <c r="E45" s="15"/>
      <c r="F45" s="8"/>
      <c r="G45" s="15"/>
      <c r="H45" s="8"/>
      <c r="I45" s="16">
        <f t="shared" si="6"/>
        <v>0</v>
      </c>
      <c r="J45" s="8"/>
      <c r="K45" s="15">
        <f t="shared" si="7"/>
      </c>
      <c r="L45" s="8"/>
      <c r="M45" s="16">
        <f t="shared" si="8"/>
      </c>
      <c r="N45" s="8"/>
      <c r="O45" s="16">
        <f t="shared" si="9"/>
      </c>
      <c r="R45" s="56"/>
      <c r="S45" s="57"/>
      <c r="T45" s="210"/>
      <c r="U45" s="210"/>
      <c r="V45" s="58"/>
      <c r="W45" s="58"/>
      <c r="X45" s="58"/>
      <c r="Y45" s="45" t="s">
        <v>12</v>
      </c>
      <c r="Z45" s="58"/>
      <c r="AA45" s="58"/>
      <c r="AB45" s="59"/>
      <c r="AC45" s="60"/>
      <c r="AD45" s="57"/>
      <c r="AE45" s="61"/>
    </row>
    <row r="46" spans="1:31" ht="1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34"/>
      <c r="N46" s="8"/>
      <c r="O46" s="34"/>
      <c r="R46" s="55" t="s">
        <v>13</v>
      </c>
      <c r="S46" s="222"/>
      <c r="T46" s="221"/>
      <c r="U46" s="221"/>
      <c r="V46" s="221"/>
      <c r="W46" s="221"/>
      <c r="X46" s="221"/>
      <c r="Y46" s="221"/>
      <c r="Z46" s="221"/>
      <c r="AA46" s="221"/>
      <c r="AB46" s="221"/>
      <c r="AC46" s="221"/>
      <c r="AD46" s="221"/>
      <c r="AE46" s="201" t="s">
        <v>37</v>
      </c>
    </row>
    <row r="47" spans="1:31" ht="15.75" thickBot="1">
      <c r="A47" s="66" t="s">
        <v>40</v>
      </c>
      <c r="B47" s="8"/>
      <c r="C47" s="15">
        <f>SUM(C34:C45)</f>
        <v>0</v>
      </c>
      <c r="D47" s="8"/>
      <c r="E47" s="15">
        <f>SUM(E34:E45)</f>
        <v>0</v>
      </c>
      <c r="F47" s="8"/>
      <c r="G47" s="15">
        <f>SUM(G34:G45)</f>
        <v>0</v>
      </c>
      <c r="H47" s="8"/>
      <c r="I47" s="15">
        <f>SUM(I34:I45)</f>
        <v>0</v>
      </c>
      <c r="J47" s="8"/>
      <c r="K47" s="15">
        <f>SUM(K34:K45)</f>
        <v>0</v>
      </c>
      <c r="L47" s="8"/>
      <c r="M47" s="16">
        <f>SUM(M34:M45)</f>
        <v>0</v>
      </c>
      <c r="N47" s="8"/>
      <c r="O47" s="16">
        <f>SUM(O34:O45)</f>
        <v>0</v>
      </c>
      <c r="R47" s="54" t="s">
        <v>15</v>
      </c>
      <c r="S47" s="223"/>
      <c r="T47" s="204"/>
      <c r="U47" s="204"/>
      <c r="V47" s="204"/>
      <c r="W47" s="204"/>
      <c r="X47" s="204"/>
      <c r="Y47" s="204"/>
      <c r="Z47" s="204"/>
      <c r="AA47" s="204"/>
      <c r="AB47" s="204"/>
      <c r="AC47" s="204"/>
      <c r="AD47" s="204"/>
      <c r="AE47" s="202"/>
    </row>
    <row r="48" spans="18:31" ht="15.75" thickTop="1">
      <c r="R48" s="10" t="s">
        <v>22</v>
      </c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50">
        <f>SUM(S48:AD48)</f>
        <v>0</v>
      </c>
    </row>
    <row r="49" spans="18:31" ht="15">
      <c r="R49" s="10" t="s">
        <v>30</v>
      </c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2">
        <f aca="true" t="shared" si="11" ref="AE49:AE55">SUM(S49:AD49)</f>
        <v>0</v>
      </c>
    </row>
    <row r="50" spans="1:31" ht="15">
      <c r="A50" s="64" t="s">
        <v>61</v>
      </c>
      <c r="G50" s="65"/>
      <c r="R50" s="10" t="s">
        <v>31</v>
      </c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2">
        <f t="shared" si="11"/>
        <v>0</v>
      </c>
    </row>
    <row r="51" spans="18:31" ht="15">
      <c r="R51" s="10" t="s">
        <v>32</v>
      </c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2">
        <f t="shared" si="11"/>
        <v>0</v>
      </c>
    </row>
    <row r="52" spans="18:31" ht="15">
      <c r="R52" s="10" t="s">
        <v>33</v>
      </c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2">
        <f t="shared" si="11"/>
        <v>0</v>
      </c>
    </row>
    <row r="53" spans="1:31" ht="15">
      <c r="A53" s="64" t="s">
        <v>60</v>
      </c>
      <c r="R53" s="10" t="s">
        <v>34</v>
      </c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2">
        <f t="shared" si="11"/>
        <v>0</v>
      </c>
    </row>
    <row r="54" spans="18:31" ht="15">
      <c r="R54" s="10" t="s">
        <v>35</v>
      </c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2">
        <f t="shared" si="11"/>
        <v>0</v>
      </c>
    </row>
    <row r="55" spans="18:31" ht="15.75" thickBot="1">
      <c r="R55" s="10" t="s">
        <v>36</v>
      </c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53">
        <f t="shared" si="11"/>
        <v>0</v>
      </c>
    </row>
    <row r="56" spans="18:31" s="6" customFormat="1" ht="16.5" thickBot="1" thickTop="1">
      <c r="R56" s="19" t="s">
        <v>37</v>
      </c>
      <c r="S56" s="20">
        <f aca="true" t="shared" si="12" ref="S56:AD56">SUM(S48:S55)</f>
        <v>0</v>
      </c>
      <c r="T56" s="20">
        <f t="shared" si="12"/>
        <v>0</v>
      </c>
      <c r="U56" s="20">
        <f t="shared" si="12"/>
        <v>0</v>
      </c>
      <c r="V56" s="20">
        <f t="shared" si="12"/>
        <v>0</v>
      </c>
      <c r="W56" s="20">
        <f t="shared" si="12"/>
        <v>0</v>
      </c>
      <c r="X56" s="20">
        <f t="shared" si="12"/>
        <v>0</v>
      </c>
      <c r="Y56" s="20">
        <f t="shared" si="12"/>
        <v>0</v>
      </c>
      <c r="Z56" s="20">
        <f t="shared" si="12"/>
        <v>0</v>
      </c>
      <c r="AA56" s="20">
        <f t="shared" si="12"/>
        <v>0</v>
      </c>
      <c r="AB56" s="20">
        <f t="shared" si="12"/>
        <v>0</v>
      </c>
      <c r="AC56" s="20">
        <f t="shared" si="12"/>
        <v>0</v>
      </c>
      <c r="AD56" s="20">
        <f t="shared" si="12"/>
        <v>0</v>
      </c>
      <c r="AE56" s="62">
        <f>SUM(S56:AD56)</f>
        <v>0</v>
      </c>
    </row>
    <row r="57" spans="18:31" s="6" customFormat="1" ht="15" customHeight="1" thickTop="1">
      <c r="R57" s="21"/>
      <c r="S57" s="22"/>
      <c r="T57" s="22"/>
      <c r="U57" s="22"/>
      <c r="V57" s="22"/>
      <c r="W57" s="22"/>
      <c r="X57" s="22"/>
      <c r="Y57" s="23" t="s">
        <v>58</v>
      </c>
      <c r="Z57" s="22"/>
      <c r="AA57" s="22"/>
      <c r="AB57" s="24"/>
      <c r="AC57" s="24"/>
      <c r="AD57" s="22"/>
      <c r="AE57" s="43"/>
    </row>
    <row r="58" spans="18:31" s="6" customFormat="1" ht="15" customHeight="1">
      <c r="R58" s="10" t="s">
        <v>22</v>
      </c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2">
        <f>SUM(S58:AD58)</f>
        <v>0</v>
      </c>
    </row>
    <row r="59" spans="16:31" s="6" customFormat="1" ht="15" customHeight="1">
      <c r="P59" s="3"/>
      <c r="Q59" s="3"/>
      <c r="R59" s="10" t="s">
        <v>30</v>
      </c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2">
        <f aca="true" t="shared" si="13" ref="AE59:AE66">SUM(S59:AD59)</f>
        <v>0</v>
      </c>
    </row>
    <row r="60" spans="16:31" s="6" customFormat="1" ht="15" customHeight="1">
      <c r="P60" s="3"/>
      <c r="Q60" s="7"/>
      <c r="R60" s="10" t="s">
        <v>31</v>
      </c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2">
        <f t="shared" si="13"/>
        <v>0</v>
      </c>
    </row>
    <row r="61" spans="18:31" s="6" customFormat="1" ht="15" customHeight="1">
      <c r="R61" s="10" t="s">
        <v>32</v>
      </c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2">
        <f t="shared" si="13"/>
        <v>0</v>
      </c>
    </row>
    <row r="62" spans="18:31" s="6" customFormat="1" ht="15" customHeight="1">
      <c r="R62" s="10" t="s">
        <v>33</v>
      </c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2">
        <f t="shared" si="13"/>
        <v>0</v>
      </c>
    </row>
    <row r="63" spans="18:31" s="6" customFormat="1" ht="15" customHeight="1">
      <c r="R63" s="10" t="s">
        <v>34</v>
      </c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2">
        <f t="shared" si="13"/>
        <v>0</v>
      </c>
    </row>
    <row r="64" spans="18:31" s="6" customFormat="1" ht="15" customHeight="1">
      <c r="R64" s="10" t="s">
        <v>35</v>
      </c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2">
        <f t="shared" si="13"/>
        <v>0</v>
      </c>
    </row>
    <row r="65" spans="18:31" s="6" customFormat="1" ht="15" customHeight="1" thickBot="1">
      <c r="R65" s="10" t="s">
        <v>36</v>
      </c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53">
        <f t="shared" si="13"/>
        <v>0</v>
      </c>
    </row>
    <row r="66" spans="18:31" s="6" customFormat="1" ht="15" customHeight="1" thickBot="1" thickTop="1">
      <c r="R66" s="19" t="s">
        <v>37</v>
      </c>
      <c r="S66" s="20">
        <f aca="true" t="shared" si="14" ref="S66:AD66">SUM(S58:S65)</f>
        <v>0</v>
      </c>
      <c r="T66" s="20">
        <f t="shared" si="14"/>
        <v>0</v>
      </c>
      <c r="U66" s="20">
        <f t="shared" si="14"/>
        <v>0</v>
      </c>
      <c r="V66" s="20">
        <f t="shared" si="14"/>
        <v>0</v>
      </c>
      <c r="W66" s="20">
        <f t="shared" si="14"/>
        <v>0</v>
      </c>
      <c r="X66" s="20">
        <f t="shared" si="14"/>
        <v>0</v>
      </c>
      <c r="Y66" s="20">
        <f t="shared" si="14"/>
        <v>0</v>
      </c>
      <c r="Z66" s="20">
        <f t="shared" si="14"/>
        <v>0</v>
      </c>
      <c r="AA66" s="20">
        <f t="shared" si="14"/>
        <v>0</v>
      </c>
      <c r="AB66" s="20">
        <f t="shared" si="14"/>
        <v>0</v>
      </c>
      <c r="AC66" s="20">
        <f t="shared" si="14"/>
        <v>0</v>
      </c>
      <c r="AD66" s="35">
        <f t="shared" si="14"/>
        <v>0</v>
      </c>
      <c r="AE66" s="63">
        <f t="shared" si="13"/>
        <v>0</v>
      </c>
    </row>
    <row r="67" s="6" customFormat="1" ht="15" customHeight="1" thickTop="1">
      <c r="AE67" s="39"/>
    </row>
    <row r="68" s="6" customFormat="1" ht="13.5" customHeight="1"/>
    <row r="69" s="6" customFormat="1" ht="13.5" customHeight="1"/>
    <row r="70" s="6" customFormat="1" ht="13.5" customHeight="1"/>
    <row r="71" s="6" customFormat="1" ht="13.5" customHeight="1"/>
    <row r="72" s="6" customFormat="1" ht="13.5" customHeight="1"/>
    <row r="73" s="6" customFormat="1" ht="13.5" customHeight="1"/>
    <row r="74" s="6" customFormat="1" ht="13.5" customHeight="1"/>
    <row r="75" s="6" customFormat="1" ht="13.5" customHeight="1"/>
    <row r="76" s="6" customFormat="1" ht="13.5" customHeight="1"/>
    <row r="77" s="6" customFormat="1" ht="13.5" customHeight="1"/>
    <row r="78" s="6" customFormat="1" ht="13.5" customHeight="1"/>
    <row r="79" s="6" customFormat="1" ht="13.5" customHeight="1"/>
    <row r="80" s="6" customFormat="1" ht="13.5" customHeight="1"/>
    <row r="81" s="6" customFormat="1" ht="13.5" customHeight="1"/>
    <row r="82" s="6" customFormat="1" ht="13.5" customHeight="1"/>
    <row r="83" s="6" customFormat="1" ht="13.5" customHeight="1"/>
    <row r="84" s="6" customFormat="1" ht="13.5" customHeight="1"/>
    <row r="85" s="6" customFormat="1" ht="13.5" customHeight="1"/>
    <row r="86" s="6" customFormat="1" ht="13.5" customHeight="1"/>
    <row r="87" s="6" customFormat="1" ht="13.5" customHeight="1"/>
    <row r="88" s="6" customFormat="1" ht="13.5" customHeight="1"/>
    <row r="89" s="6" customFormat="1" ht="13.5" customHeight="1"/>
    <row r="90" s="6" customFormat="1" ht="13.5" customHeight="1"/>
    <row r="91" s="6" customFormat="1" ht="13.5" customHeight="1"/>
    <row r="92" s="6" customFormat="1" ht="13.5" customHeight="1"/>
    <row r="93" s="6" customFormat="1" ht="13.5" customHeight="1"/>
    <row r="94" s="6" customFormat="1" ht="13.5" customHeight="1"/>
    <row r="95" s="6" customFormat="1" ht="13.5" customHeight="1"/>
    <row r="96" s="6" customFormat="1" ht="13.5" customHeight="1"/>
    <row r="97" s="6" customFormat="1" ht="13.5" customHeight="1"/>
    <row r="98" spans="18:30" s="6" customFormat="1" ht="13.5" customHeight="1"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</row>
    <row r="99" spans="18:31" s="6" customFormat="1" ht="13.5" customHeight="1"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</row>
    <row r="100" spans="18:31" s="6" customFormat="1" ht="13.5" customHeight="1"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</row>
    <row r="101" spans="18:31" s="6" customFormat="1" ht="13.5" customHeight="1"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</row>
    <row r="102" spans="18:31" s="6" customFormat="1" ht="13.5" customHeight="1"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</row>
    <row r="103" spans="18:31" s="6" customFormat="1" ht="13.5" customHeight="1"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</row>
    <row r="104" spans="18:31" s="6" customFormat="1" ht="13.5" customHeight="1"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</row>
    <row r="105" spans="18:31" s="6" customFormat="1" ht="13.5" customHeight="1"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</row>
    <row r="106" spans="18:31" s="6" customFormat="1" ht="13.5" customHeight="1"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</row>
    <row r="107" spans="18:31" s="6" customFormat="1" ht="13.5" customHeight="1"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</row>
    <row r="108" spans="18:31" s="6" customFormat="1" ht="13.5" customHeight="1"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</row>
    <row r="109" spans="18:31" s="6" customFormat="1" ht="13.5" customHeight="1"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</row>
    <row r="110" spans="18:31" s="6" customFormat="1" ht="13.5" customHeight="1"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</row>
    <row r="111" spans="18:31" s="6" customFormat="1" ht="13.5" customHeight="1"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</row>
    <row r="112" spans="18:31" s="6" customFormat="1" ht="13.5" customHeight="1"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</row>
    <row r="113" spans="18:31" s="6" customFormat="1" ht="13.5" customHeight="1"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</row>
    <row r="114" spans="18:31" s="6" customFormat="1" ht="13.5" customHeight="1"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</row>
    <row r="115" spans="18:31" s="6" customFormat="1" ht="13.5" customHeight="1"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</row>
    <row r="116" spans="18:31" s="6" customFormat="1" ht="13.5" customHeight="1"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</row>
    <row r="117" spans="18:31" s="6" customFormat="1" ht="13.5" customHeight="1"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</row>
    <row r="118" spans="18:31" s="6" customFormat="1" ht="13.5" customHeight="1"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</row>
    <row r="119" spans="18:31" s="6" customFormat="1" ht="13.5" customHeight="1"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</row>
    <row r="120" spans="18:31" s="6" customFormat="1" ht="13.5" customHeight="1"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</row>
    <row r="121" spans="18:31" s="6" customFormat="1" ht="13.5" customHeight="1"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</row>
    <row r="122" spans="18:31" s="6" customFormat="1" ht="13.5" customHeight="1"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</row>
  </sheetData>
  <sheetProtection/>
  <mergeCells count="42">
    <mergeCell ref="A1:O1"/>
    <mergeCell ref="R1:AE1"/>
    <mergeCell ref="A2:B2"/>
    <mergeCell ref="R2:S2"/>
    <mergeCell ref="A3:B3"/>
    <mergeCell ref="R3:S3"/>
    <mergeCell ref="A4:B4"/>
    <mergeCell ref="R4:S4"/>
    <mergeCell ref="A5:B5"/>
    <mergeCell ref="R5:S5"/>
    <mergeCell ref="A7:G7"/>
    <mergeCell ref="I7:O7"/>
    <mergeCell ref="S8:S9"/>
    <mergeCell ref="T8:T9"/>
    <mergeCell ref="U8:U9"/>
    <mergeCell ref="V8:V9"/>
    <mergeCell ref="W8:W9"/>
    <mergeCell ref="X8:X9"/>
    <mergeCell ref="Y8:Y9"/>
    <mergeCell ref="Z8:Z9"/>
    <mergeCell ref="AA8:AA9"/>
    <mergeCell ref="AB8:AB9"/>
    <mergeCell ref="AC8:AC9"/>
    <mergeCell ref="AD8:AD9"/>
    <mergeCell ref="AE8:AE9"/>
    <mergeCell ref="E11:G11"/>
    <mergeCell ref="C31:E31"/>
    <mergeCell ref="K31:O31"/>
    <mergeCell ref="T45:U45"/>
    <mergeCell ref="S46:S47"/>
    <mergeCell ref="T46:T47"/>
    <mergeCell ref="U46:U47"/>
    <mergeCell ref="V46:V47"/>
    <mergeCell ref="W46:W47"/>
    <mergeCell ref="AD46:AD47"/>
    <mergeCell ref="AE46:AE47"/>
    <mergeCell ref="X46:X47"/>
    <mergeCell ref="Y46:Y47"/>
    <mergeCell ref="Z46:Z47"/>
    <mergeCell ref="AA46:AA47"/>
    <mergeCell ref="AB46:AB47"/>
    <mergeCell ref="AC46:AC47"/>
  </mergeCells>
  <printOptions/>
  <pageMargins left="0.5" right="0.3" top="0.5" bottom="0.5" header="0.3" footer="0.3"/>
  <pageSetup horizontalDpi="600" verticalDpi="600" orientation="portrait" scale="66" r:id="rId2"/>
  <colBreaks count="1" manualBreakCount="1">
    <brk id="17" max="66" man="1"/>
  </colBreaks>
  <legacy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8"/>
  <dimension ref="A1:AE122"/>
  <sheetViews>
    <sheetView showZeros="0" zoomScalePageLayoutView="0" workbookViewId="0" topLeftCell="A1">
      <selection activeCell="A1" sqref="A1:O1"/>
    </sheetView>
  </sheetViews>
  <sheetFormatPr defaultColWidth="9.140625" defaultRowHeight="15"/>
  <cols>
    <col min="1" max="1" width="14.421875" style="1" customWidth="1"/>
    <col min="2" max="2" width="8.140625" style="1" customWidth="1"/>
    <col min="3" max="3" width="9.7109375" style="1" customWidth="1"/>
    <col min="4" max="4" width="8.140625" style="1" customWidth="1"/>
    <col min="5" max="5" width="9.7109375" style="1" customWidth="1"/>
    <col min="6" max="6" width="8.140625" style="1" customWidth="1"/>
    <col min="7" max="7" width="11.57421875" style="1" customWidth="1"/>
    <col min="8" max="8" width="8.140625" style="1" customWidth="1"/>
    <col min="9" max="9" width="11.57421875" style="1" customWidth="1"/>
    <col min="10" max="10" width="8.140625" style="1" customWidth="1"/>
    <col min="11" max="11" width="9.140625" style="1" customWidth="1"/>
    <col min="12" max="12" width="8.140625" style="1" customWidth="1"/>
    <col min="13" max="14" width="9.28125" style="1" customWidth="1"/>
    <col min="15" max="15" width="10.7109375" style="1" bestFit="1" customWidth="1"/>
    <col min="16" max="16" width="9.28125" style="1" customWidth="1"/>
    <col min="17" max="17" width="8.8515625" style="1" customWidth="1"/>
    <col min="18" max="18" width="11.7109375" style="1" bestFit="1" customWidth="1"/>
    <col min="19" max="30" width="10.28125" style="1" customWidth="1"/>
    <col min="31" max="31" width="11.28125" style="1" customWidth="1"/>
    <col min="32" max="16384" width="8.8515625" style="1" customWidth="1"/>
  </cols>
  <sheetData>
    <row r="1" spans="1:31" ht="26.25" customHeight="1">
      <c r="A1" s="181" t="s">
        <v>0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R1" s="220" t="s">
        <v>1</v>
      </c>
      <c r="S1" s="220"/>
      <c r="T1" s="220"/>
      <c r="U1" s="220"/>
      <c r="V1" s="220"/>
      <c r="W1" s="220"/>
      <c r="X1" s="220"/>
      <c r="Y1" s="220"/>
      <c r="Z1" s="220"/>
      <c r="AA1" s="220"/>
      <c r="AB1" s="220"/>
      <c r="AC1" s="220"/>
      <c r="AD1" s="220"/>
      <c r="AE1" s="220"/>
    </row>
    <row r="2" spans="1:31" s="129" customFormat="1" ht="15.75" customHeight="1">
      <c r="A2" s="198" t="s">
        <v>2</v>
      </c>
      <c r="B2" s="198"/>
      <c r="C2" s="124"/>
      <c r="D2" s="125"/>
      <c r="E2" s="125"/>
      <c r="F2" s="126"/>
      <c r="G2" s="126"/>
      <c r="H2" s="127"/>
      <c r="I2" s="128"/>
      <c r="J2" s="129" t="s">
        <v>3</v>
      </c>
      <c r="L2" s="124"/>
      <c r="M2" s="125"/>
      <c r="N2" s="125"/>
      <c r="R2" s="198" t="s">
        <v>2</v>
      </c>
      <c r="S2" s="198"/>
      <c r="T2" s="124">
        <f>C2</f>
        <v>0</v>
      </c>
      <c r="U2" s="125"/>
      <c r="V2" s="125"/>
      <c r="W2" s="126"/>
      <c r="X2" s="126"/>
      <c r="Y2" s="127"/>
      <c r="Z2" s="128"/>
      <c r="AA2" s="129" t="s">
        <v>3</v>
      </c>
      <c r="AC2" s="124">
        <f>L2</f>
        <v>0</v>
      </c>
      <c r="AD2" s="125"/>
      <c r="AE2" s="125"/>
    </row>
    <row r="3" spans="1:31" s="129" customFormat="1" ht="15.75" customHeight="1">
      <c r="A3" s="198" t="s">
        <v>4</v>
      </c>
      <c r="B3" s="198"/>
      <c r="C3" s="130"/>
      <c r="D3" s="131"/>
      <c r="E3" s="131"/>
      <c r="F3" s="126"/>
      <c r="G3" s="126"/>
      <c r="H3" s="127"/>
      <c r="I3" s="128"/>
      <c r="J3" s="129" t="s">
        <v>5</v>
      </c>
      <c r="L3" s="130"/>
      <c r="M3" s="131"/>
      <c r="N3" s="131"/>
      <c r="R3" s="198" t="s">
        <v>4</v>
      </c>
      <c r="S3" s="198"/>
      <c r="T3" s="124">
        <f>C3</f>
        <v>0</v>
      </c>
      <c r="U3" s="131"/>
      <c r="V3" s="131"/>
      <c r="W3" s="126"/>
      <c r="X3" s="126"/>
      <c r="Y3" s="127"/>
      <c r="Z3" s="128"/>
      <c r="AA3" s="129" t="s">
        <v>5</v>
      </c>
      <c r="AC3" s="124">
        <f>L3</f>
        <v>0</v>
      </c>
      <c r="AD3" s="131"/>
      <c r="AE3" s="131"/>
    </row>
    <row r="4" spans="1:31" s="129" customFormat="1" ht="15.75" customHeight="1">
      <c r="A4" s="198" t="s">
        <v>6</v>
      </c>
      <c r="B4" s="198"/>
      <c r="C4" s="130"/>
      <c r="D4" s="131"/>
      <c r="E4" s="131"/>
      <c r="F4" s="126"/>
      <c r="G4" s="126"/>
      <c r="H4" s="132"/>
      <c r="I4" s="128"/>
      <c r="J4" s="129" t="s">
        <v>7</v>
      </c>
      <c r="L4" s="133"/>
      <c r="M4" s="131"/>
      <c r="N4" s="131"/>
      <c r="P4" s="126"/>
      <c r="Q4" s="126"/>
      <c r="R4" s="198" t="s">
        <v>6</v>
      </c>
      <c r="S4" s="198"/>
      <c r="T4" s="124">
        <f>C4</f>
        <v>0</v>
      </c>
      <c r="U4" s="131"/>
      <c r="V4" s="131"/>
      <c r="W4" s="126"/>
      <c r="X4" s="126"/>
      <c r="Y4" s="132"/>
      <c r="Z4" s="128"/>
      <c r="AA4" s="129" t="s">
        <v>7</v>
      </c>
      <c r="AC4" s="124">
        <f>L4</f>
        <v>0</v>
      </c>
      <c r="AD4" s="131"/>
      <c r="AE4" s="131"/>
    </row>
    <row r="5" spans="1:31" s="129" customFormat="1" ht="15.75" customHeight="1">
      <c r="A5" s="198" t="s">
        <v>8</v>
      </c>
      <c r="B5" s="198"/>
      <c r="C5" s="130"/>
      <c r="D5" s="131"/>
      <c r="E5" s="131"/>
      <c r="F5" s="126"/>
      <c r="G5" s="126"/>
      <c r="H5" s="127"/>
      <c r="I5" s="128"/>
      <c r="J5" s="129" t="s">
        <v>9</v>
      </c>
      <c r="L5" s="130"/>
      <c r="M5" s="131"/>
      <c r="N5" s="131"/>
      <c r="P5" s="126"/>
      <c r="Q5" s="136"/>
      <c r="R5" s="198" t="s">
        <v>8</v>
      </c>
      <c r="S5" s="198"/>
      <c r="T5" s="124">
        <f>C5</f>
        <v>0</v>
      </c>
      <c r="U5" s="131"/>
      <c r="V5" s="131"/>
      <c r="W5" s="126"/>
      <c r="X5" s="126"/>
      <c r="Y5" s="127"/>
      <c r="Z5" s="128"/>
      <c r="AA5" s="129" t="s">
        <v>9</v>
      </c>
      <c r="AC5" s="124">
        <f>L5</f>
        <v>0</v>
      </c>
      <c r="AD5" s="131"/>
      <c r="AE5" s="131"/>
    </row>
    <row r="6" spans="18:31" ht="15" thickBot="1">
      <c r="R6" s="2"/>
      <c r="S6" s="2"/>
      <c r="T6" s="40"/>
      <c r="U6" s="41"/>
      <c r="V6" s="41"/>
      <c r="W6" s="3"/>
      <c r="X6" s="3"/>
      <c r="Y6" s="4"/>
      <c r="Z6" s="5"/>
      <c r="AA6" s="6"/>
      <c r="AB6" s="6"/>
      <c r="AC6" s="40"/>
      <c r="AD6" s="41"/>
      <c r="AE6" s="41"/>
    </row>
    <row r="7" spans="1:31" ht="15.75" thickTop="1">
      <c r="A7" s="218" t="s">
        <v>10</v>
      </c>
      <c r="B7" s="218"/>
      <c r="C7" s="218"/>
      <c r="D7" s="218"/>
      <c r="E7" s="218"/>
      <c r="F7" s="218"/>
      <c r="G7" s="218"/>
      <c r="H7" s="8"/>
      <c r="I7" s="219" t="s">
        <v>11</v>
      </c>
      <c r="J7" s="219"/>
      <c r="K7" s="219"/>
      <c r="L7" s="219"/>
      <c r="M7" s="219"/>
      <c r="N7" s="219"/>
      <c r="O7" s="219"/>
      <c r="R7" s="42"/>
      <c r="S7" s="44"/>
      <c r="T7" s="44"/>
      <c r="U7" s="44"/>
      <c r="V7" s="44"/>
      <c r="W7" s="44"/>
      <c r="X7" s="44"/>
      <c r="Y7" s="45" t="s">
        <v>38</v>
      </c>
      <c r="Z7" s="44"/>
      <c r="AA7" s="44"/>
      <c r="AB7" s="46"/>
      <c r="AC7" s="46"/>
      <c r="AD7" s="44"/>
      <c r="AE7" s="47"/>
    </row>
    <row r="8" spans="1:31" ht="15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R8" s="48" t="s">
        <v>13</v>
      </c>
      <c r="S8" s="217"/>
      <c r="T8" s="221"/>
      <c r="U8" s="221"/>
      <c r="V8" s="221"/>
      <c r="W8" s="221"/>
      <c r="X8" s="221"/>
      <c r="Y8" s="221"/>
      <c r="Z8" s="221"/>
      <c r="AA8" s="221"/>
      <c r="AB8" s="221"/>
      <c r="AC8" s="221"/>
      <c r="AD8" s="221"/>
      <c r="AE8" s="205" t="s">
        <v>37</v>
      </c>
    </row>
    <row r="9" spans="1:31" ht="15.75" thickBot="1">
      <c r="A9" s="8"/>
      <c r="B9" s="8"/>
      <c r="C9" s="8"/>
      <c r="D9" s="8"/>
      <c r="E9" s="8"/>
      <c r="F9" s="8"/>
      <c r="G9" s="9" t="s">
        <v>14</v>
      </c>
      <c r="H9" s="8"/>
      <c r="I9" s="8"/>
      <c r="J9" s="8"/>
      <c r="K9" s="8"/>
      <c r="L9" s="8"/>
      <c r="M9" s="8"/>
      <c r="N9" s="8"/>
      <c r="O9" s="8"/>
      <c r="R9" s="49" t="s">
        <v>15</v>
      </c>
      <c r="S9" s="204"/>
      <c r="T9" s="204"/>
      <c r="U9" s="204"/>
      <c r="V9" s="204"/>
      <c r="W9" s="204"/>
      <c r="X9" s="204"/>
      <c r="Y9" s="204"/>
      <c r="Z9" s="204"/>
      <c r="AA9" s="204"/>
      <c r="AB9" s="204"/>
      <c r="AC9" s="204"/>
      <c r="AD9" s="204"/>
      <c r="AE9" s="206"/>
    </row>
    <row r="10" spans="1:31" ht="15.75" thickTop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R10" s="10" t="s">
        <v>31</v>
      </c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50">
        <f aca="true" t="shared" si="0" ref="AE10:AE25">SUM(S10:AD10)</f>
        <v>0</v>
      </c>
    </row>
    <row r="11" spans="1:31" ht="15">
      <c r="A11" s="8"/>
      <c r="B11" s="8"/>
      <c r="C11" s="13" t="s">
        <v>17</v>
      </c>
      <c r="D11" s="8"/>
      <c r="E11" s="207" t="s">
        <v>18</v>
      </c>
      <c r="F11" s="207"/>
      <c r="G11" s="207"/>
      <c r="H11" s="8"/>
      <c r="I11" s="8"/>
      <c r="J11" s="8"/>
      <c r="K11" s="13" t="s">
        <v>19</v>
      </c>
      <c r="L11" s="8"/>
      <c r="M11" s="13" t="s">
        <v>20</v>
      </c>
      <c r="N11" s="8"/>
      <c r="O11" s="13" t="s">
        <v>21</v>
      </c>
      <c r="R11" s="10" t="s">
        <v>32</v>
      </c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2">
        <f t="shared" si="0"/>
        <v>0</v>
      </c>
    </row>
    <row r="12" spans="1:31" ht="15.75" thickBot="1">
      <c r="A12" s="14" t="s">
        <v>23</v>
      </c>
      <c r="B12" s="8"/>
      <c r="C12" s="14" t="s">
        <v>24</v>
      </c>
      <c r="D12" s="8"/>
      <c r="E12" s="14" t="s">
        <v>25</v>
      </c>
      <c r="F12" s="8"/>
      <c r="G12" s="14" t="s">
        <v>26</v>
      </c>
      <c r="H12" s="8"/>
      <c r="I12" s="14" t="s">
        <v>27</v>
      </c>
      <c r="J12" s="8"/>
      <c r="K12" s="14" t="s">
        <v>28</v>
      </c>
      <c r="L12" s="8"/>
      <c r="M12" s="14" t="s">
        <v>21</v>
      </c>
      <c r="N12" s="8"/>
      <c r="O12" s="14" t="s">
        <v>29</v>
      </c>
      <c r="R12" s="10" t="s">
        <v>33</v>
      </c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2">
        <f t="shared" si="0"/>
        <v>0</v>
      </c>
    </row>
    <row r="13" spans="1:31" ht="1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R13" s="10" t="s">
        <v>34</v>
      </c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2">
        <f t="shared" si="0"/>
        <v>0</v>
      </c>
    </row>
    <row r="14" spans="1:31" ht="15">
      <c r="A14" s="15"/>
      <c r="B14" s="8"/>
      <c r="C14" s="15"/>
      <c r="D14" s="8"/>
      <c r="E14" s="15"/>
      <c r="F14" s="8"/>
      <c r="G14" s="15"/>
      <c r="H14" s="8"/>
      <c r="I14" s="15"/>
      <c r="J14" s="8"/>
      <c r="K14" s="15">
        <f>IF(I14&gt;0,(IF(A14="","",ROUND(+I14/E14,0))),(IF(A14="","",0)))</f>
      </c>
      <c r="L14" s="8"/>
      <c r="M14" s="16">
        <f>IF($I$27=0,0,IF(A14="","",I14/$I$27*100))</f>
        <v>0</v>
      </c>
      <c r="N14" s="8"/>
      <c r="O14" s="15">
        <f>IF(A14="","",ROUND(+I14/$L$5,0))</f>
      </c>
      <c r="R14" s="10" t="s">
        <v>35</v>
      </c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2">
        <f t="shared" si="0"/>
        <v>0</v>
      </c>
    </row>
    <row r="15" spans="1:31" ht="15">
      <c r="A15" s="15"/>
      <c r="B15" s="8"/>
      <c r="C15" s="15"/>
      <c r="D15" s="8"/>
      <c r="E15" s="15"/>
      <c r="F15" s="8"/>
      <c r="G15" s="15"/>
      <c r="H15" s="8"/>
      <c r="I15" s="15"/>
      <c r="J15" s="8"/>
      <c r="K15" s="15">
        <f aca="true" t="shared" si="1" ref="K15:K25">IF(I15&gt;0,(IF(A15="","",ROUND(+I15/E15,0))),(IF(A15="","",0)))</f>
      </c>
      <c r="L15" s="8"/>
      <c r="M15" s="16">
        <f aca="true" t="shared" si="2" ref="M15:M25">IF($I$27=0,0,IF(A15="","",I15/$I$27*100))</f>
        <v>0</v>
      </c>
      <c r="N15" s="8"/>
      <c r="O15" s="15">
        <f aca="true" t="shared" si="3" ref="O15:O25">IF(A15="","",ROUND(+I15/$L$5,0))</f>
      </c>
      <c r="R15" s="10" t="s">
        <v>39</v>
      </c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2">
        <f t="shared" si="0"/>
        <v>0</v>
      </c>
    </row>
    <row r="16" spans="1:31" ht="15">
      <c r="A16" s="15"/>
      <c r="B16" s="8"/>
      <c r="C16" s="15"/>
      <c r="D16" s="8"/>
      <c r="E16" s="15"/>
      <c r="F16" s="8"/>
      <c r="G16" s="15"/>
      <c r="H16" s="8"/>
      <c r="I16" s="15"/>
      <c r="J16" s="8"/>
      <c r="K16" s="15">
        <f t="shared" si="1"/>
      </c>
      <c r="L16" s="8"/>
      <c r="M16" s="16">
        <f t="shared" si="2"/>
        <v>0</v>
      </c>
      <c r="N16" s="8"/>
      <c r="O16" s="15">
        <f t="shared" si="3"/>
      </c>
      <c r="R16" s="10" t="s">
        <v>41</v>
      </c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2">
        <f t="shared" si="0"/>
        <v>0</v>
      </c>
    </row>
    <row r="17" spans="1:31" ht="15">
      <c r="A17" s="17"/>
      <c r="C17" s="17"/>
      <c r="E17" s="18"/>
      <c r="G17" s="18"/>
      <c r="I17" s="18"/>
      <c r="K17" s="15">
        <f t="shared" si="1"/>
      </c>
      <c r="M17" s="16">
        <f t="shared" si="2"/>
        <v>0</v>
      </c>
      <c r="O17" s="15">
        <f t="shared" si="3"/>
      </c>
      <c r="R17" s="10" t="s">
        <v>42</v>
      </c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2">
        <f t="shared" si="0"/>
        <v>0</v>
      </c>
    </row>
    <row r="18" spans="1:31" ht="15">
      <c r="A18" s="15"/>
      <c r="B18" s="8"/>
      <c r="C18" s="15"/>
      <c r="D18" s="8"/>
      <c r="E18" s="15"/>
      <c r="F18" s="8"/>
      <c r="G18" s="15"/>
      <c r="H18" s="8"/>
      <c r="I18" s="15"/>
      <c r="J18" s="8"/>
      <c r="K18" s="15">
        <f t="shared" si="1"/>
      </c>
      <c r="L18" s="8"/>
      <c r="M18" s="16">
        <f t="shared" si="2"/>
        <v>0</v>
      </c>
      <c r="N18" s="8"/>
      <c r="O18" s="15">
        <f>IF(A18="","",ROUND(+I18/$L$5,0))</f>
      </c>
      <c r="R18" s="10" t="s">
        <v>44</v>
      </c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2">
        <f t="shared" si="0"/>
        <v>0</v>
      </c>
    </row>
    <row r="19" spans="1:31" ht="15">
      <c r="A19" s="15"/>
      <c r="B19" s="8"/>
      <c r="C19" s="15"/>
      <c r="D19" s="8"/>
      <c r="E19" s="15"/>
      <c r="F19" s="8"/>
      <c r="G19" s="15"/>
      <c r="H19" s="8"/>
      <c r="I19" s="15"/>
      <c r="J19" s="8"/>
      <c r="K19" s="15">
        <f t="shared" si="1"/>
      </c>
      <c r="L19" s="8"/>
      <c r="M19" s="16">
        <f t="shared" si="2"/>
        <v>0</v>
      </c>
      <c r="N19" s="8"/>
      <c r="O19" s="15">
        <f>IF(A19="","",ROUND(+I19/$L$5,0))</f>
      </c>
      <c r="R19" s="10" t="s">
        <v>45</v>
      </c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2">
        <f t="shared" si="0"/>
        <v>0</v>
      </c>
    </row>
    <row r="20" spans="1:31" ht="15">
      <c r="A20" s="15"/>
      <c r="B20" s="8"/>
      <c r="C20" s="15"/>
      <c r="D20" s="8"/>
      <c r="E20" s="15"/>
      <c r="F20" s="8"/>
      <c r="G20" s="15"/>
      <c r="H20" s="8"/>
      <c r="I20" s="15"/>
      <c r="J20" s="8"/>
      <c r="K20" s="15">
        <f t="shared" si="1"/>
      </c>
      <c r="L20" s="8"/>
      <c r="M20" s="16">
        <f t="shared" si="2"/>
        <v>0</v>
      </c>
      <c r="N20" s="8"/>
      <c r="O20" s="15">
        <f t="shared" si="3"/>
      </c>
      <c r="R20" s="10" t="s">
        <v>47</v>
      </c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2">
        <f t="shared" si="0"/>
        <v>0</v>
      </c>
    </row>
    <row r="21" spans="1:31" ht="15">
      <c r="A21" s="15"/>
      <c r="B21" s="8"/>
      <c r="C21" s="15"/>
      <c r="D21" s="8"/>
      <c r="E21" s="15"/>
      <c r="F21" s="8"/>
      <c r="G21" s="15"/>
      <c r="H21" s="8"/>
      <c r="I21" s="15"/>
      <c r="J21" s="8"/>
      <c r="K21" s="15">
        <f t="shared" si="1"/>
      </c>
      <c r="L21" s="8"/>
      <c r="M21" s="16">
        <f t="shared" si="2"/>
        <v>0</v>
      </c>
      <c r="N21" s="8"/>
      <c r="O21" s="15">
        <f t="shared" si="3"/>
      </c>
      <c r="R21" s="10" t="s">
        <v>53</v>
      </c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2">
        <f t="shared" si="0"/>
        <v>0</v>
      </c>
    </row>
    <row r="22" spans="1:31" ht="15">
      <c r="A22" s="15"/>
      <c r="B22" s="8"/>
      <c r="C22" s="15"/>
      <c r="D22" s="8"/>
      <c r="E22" s="15"/>
      <c r="F22" s="8"/>
      <c r="G22" s="15"/>
      <c r="H22" s="8"/>
      <c r="I22" s="15"/>
      <c r="J22" s="8"/>
      <c r="K22" s="15">
        <f t="shared" si="1"/>
      </c>
      <c r="L22" s="8"/>
      <c r="M22" s="16">
        <f t="shared" si="2"/>
        <v>0</v>
      </c>
      <c r="N22" s="8"/>
      <c r="O22" s="15">
        <f t="shared" si="3"/>
      </c>
      <c r="R22" s="10" t="s">
        <v>54</v>
      </c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2">
        <f t="shared" si="0"/>
        <v>0</v>
      </c>
    </row>
    <row r="23" spans="1:31" ht="15">
      <c r="A23" s="15"/>
      <c r="B23" s="8"/>
      <c r="C23" s="15"/>
      <c r="D23" s="8"/>
      <c r="E23" s="15"/>
      <c r="F23" s="8"/>
      <c r="G23" s="15"/>
      <c r="H23" s="8"/>
      <c r="I23" s="15"/>
      <c r="J23" s="8"/>
      <c r="K23" s="15">
        <f t="shared" si="1"/>
      </c>
      <c r="L23" s="8"/>
      <c r="M23" s="16">
        <f t="shared" si="2"/>
        <v>0</v>
      </c>
      <c r="N23" s="8"/>
      <c r="O23" s="15">
        <f t="shared" si="3"/>
      </c>
      <c r="R23" s="10" t="s">
        <v>55</v>
      </c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2">
        <f t="shared" si="0"/>
        <v>0</v>
      </c>
    </row>
    <row r="24" spans="1:31" ht="15">
      <c r="A24" s="15"/>
      <c r="B24" s="8"/>
      <c r="C24" s="15"/>
      <c r="D24" s="8"/>
      <c r="E24" s="15"/>
      <c r="F24" s="8"/>
      <c r="G24" s="15"/>
      <c r="H24" s="8"/>
      <c r="I24" s="15"/>
      <c r="J24" s="8"/>
      <c r="K24" s="15">
        <f t="shared" si="1"/>
      </c>
      <c r="L24" s="8"/>
      <c r="M24" s="16">
        <f t="shared" si="2"/>
        <v>0</v>
      </c>
      <c r="N24" s="8"/>
      <c r="O24" s="15">
        <f t="shared" si="3"/>
      </c>
      <c r="R24" s="10" t="s">
        <v>56</v>
      </c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2">
        <f t="shared" si="0"/>
        <v>0</v>
      </c>
    </row>
    <row r="25" spans="1:31" ht="15.75" thickBot="1">
      <c r="A25" s="15"/>
      <c r="B25" s="8"/>
      <c r="C25" s="15"/>
      <c r="D25" s="8"/>
      <c r="E25" s="15"/>
      <c r="F25" s="8"/>
      <c r="G25" s="15"/>
      <c r="H25" s="8"/>
      <c r="I25" s="15"/>
      <c r="J25" s="8"/>
      <c r="K25" s="15">
        <f t="shared" si="1"/>
      </c>
      <c r="L25" s="8"/>
      <c r="M25" s="16">
        <f t="shared" si="2"/>
        <v>0</v>
      </c>
      <c r="N25" s="8"/>
      <c r="O25" s="15">
        <f t="shared" si="3"/>
      </c>
      <c r="R25" s="10" t="s">
        <v>57</v>
      </c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2">
        <f t="shared" si="0"/>
        <v>0</v>
      </c>
    </row>
    <row r="26" spans="1:31" ht="16.5" thickBot="1" thickTop="1">
      <c r="A26" s="8"/>
      <c r="B26" s="8"/>
      <c r="C26" s="8"/>
      <c r="D26" s="8"/>
      <c r="E26" s="8"/>
      <c r="F26" s="8"/>
      <c r="G26" s="8"/>
      <c r="H26" s="8"/>
      <c r="I26" s="8"/>
      <c r="J26" s="8"/>
      <c r="K26" s="26"/>
      <c r="L26" s="8"/>
      <c r="M26" s="8"/>
      <c r="N26" s="8"/>
      <c r="O26" s="8"/>
      <c r="R26" s="29" t="s">
        <v>37</v>
      </c>
      <c r="S26" s="51">
        <f aca="true" t="shared" si="4" ref="S26:AE26">SUM(S10:S25)</f>
        <v>0</v>
      </c>
      <c r="T26" s="30">
        <f t="shared" si="4"/>
        <v>0</v>
      </c>
      <c r="U26" s="30">
        <f t="shared" si="4"/>
        <v>0</v>
      </c>
      <c r="V26" s="30">
        <f t="shared" si="4"/>
        <v>0</v>
      </c>
      <c r="W26" s="30">
        <f t="shared" si="4"/>
        <v>0</v>
      </c>
      <c r="X26" s="30">
        <f t="shared" si="4"/>
        <v>0</v>
      </c>
      <c r="Y26" s="30">
        <f t="shared" si="4"/>
        <v>0</v>
      </c>
      <c r="Z26" s="30">
        <f t="shared" si="4"/>
        <v>0</v>
      </c>
      <c r="AA26" s="30">
        <f t="shared" si="4"/>
        <v>0</v>
      </c>
      <c r="AB26" s="30">
        <f t="shared" si="4"/>
        <v>0</v>
      </c>
      <c r="AC26" s="30">
        <f t="shared" si="4"/>
        <v>0</v>
      </c>
      <c r="AD26" s="31">
        <f t="shared" si="4"/>
        <v>0</v>
      </c>
      <c r="AE26" s="52">
        <f t="shared" si="4"/>
        <v>0</v>
      </c>
    </row>
    <row r="27" spans="1:31" ht="15.75" thickTop="1">
      <c r="A27" s="66" t="s">
        <v>40</v>
      </c>
      <c r="B27" s="8"/>
      <c r="C27" s="8"/>
      <c r="D27" s="8"/>
      <c r="E27" s="15">
        <f>SUM(E14:E25)</f>
        <v>0</v>
      </c>
      <c r="F27" s="8"/>
      <c r="G27" s="15">
        <f>SUM(G14:G25)</f>
        <v>0</v>
      </c>
      <c r="H27" s="8"/>
      <c r="I27" s="15">
        <f>SUM(I14:I26)</f>
        <v>0</v>
      </c>
      <c r="J27" s="8"/>
      <c r="K27" s="15">
        <f>IF(I27=0,0,ROUND(+I27/E27,0))</f>
        <v>0</v>
      </c>
      <c r="L27" s="8"/>
      <c r="M27" s="15">
        <f>SUM(M14:M25)</f>
        <v>0</v>
      </c>
      <c r="N27" s="8"/>
      <c r="O27" s="15">
        <f>SUM(O14:O25)</f>
        <v>0</v>
      </c>
      <c r="R27" s="21"/>
      <c r="S27" s="22"/>
      <c r="T27" s="22"/>
      <c r="U27" s="22"/>
      <c r="V27" s="22"/>
      <c r="W27" s="22"/>
      <c r="X27" s="22"/>
      <c r="Y27" s="23" t="s">
        <v>59</v>
      </c>
      <c r="Z27" s="22"/>
      <c r="AA27" s="22"/>
      <c r="AB27" s="24"/>
      <c r="AC27" s="24"/>
      <c r="AD27" s="22"/>
      <c r="AE27" s="25"/>
    </row>
    <row r="28" spans="1:31" ht="1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R28" s="10" t="s">
        <v>31</v>
      </c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2">
        <f aca="true" t="shared" si="5" ref="AE28:AE43">SUM(S28:AD28)</f>
        <v>0</v>
      </c>
    </row>
    <row r="29" spans="1:31" ht="15">
      <c r="A29" s="8"/>
      <c r="B29" s="8"/>
      <c r="C29" s="8"/>
      <c r="D29" s="8"/>
      <c r="E29" s="8"/>
      <c r="F29" s="8"/>
      <c r="G29" s="9" t="s">
        <v>43</v>
      </c>
      <c r="H29" s="9"/>
      <c r="I29" s="9"/>
      <c r="J29" s="8"/>
      <c r="K29" s="8"/>
      <c r="L29" s="8"/>
      <c r="M29" s="8"/>
      <c r="N29" s="8"/>
      <c r="O29" s="8"/>
      <c r="R29" s="10" t="s">
        <v>32</v>
      </c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2">
        <f t="shared" si="5"/>
        <v>0</v>
      </c>
    </row>
    <row r="30" spans="1:31" ht="15">
      <c r="A30" s="8"/>
      <c r="B30" s="8"/>
      <c r="C30" s="8"/>
      <c r="D30" s="8"/>
      <c r="E30" s="8"/>
      <c r="F30" s="8"/>
      <c r="G30" s="9"/>
      <c r="H30" s="9"/>
      <c r="I30" s="9"/>
      <c r="J30" s="8"/>
      <c r="K30" s="8"/>
      <c r="L30" s="8"/>
      <c r="M30" s="8"/>
      <c r="N30" s="8"/>
      <c r="O30" s="8"/>
      <c r="R30" s="10" t="s">
        <v>33</v>
      </c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2">
        <f t="shared" si="5"/>
        <v>0</v>
      </c>
    </row>
    <row r="31" spans="1:31" ht="15">
      <c r="A31" s="8"/>
      <c r="B31" s="8"/>
      <c r="C31" s="207" t="s">
        <v>18</v>
      </c>
      <c r="D31" s="207"/>
      <c r="E31" s="207"/>
      <c r="F31" s="8"/>
      <c r="G31" s="8"/>
      <c r="H31" s="8"/>
      <c r="I31" s="13" t="s">
        <v>20</v>
      </c>
      <c r="J31" s="8"/>
      <c r="K31" s="208" t="s">
        <v>46</v>
      </c>
      <c r="L31" s="209"/>
      <c r="M31" s="209"/>
      <c r="N31" s="209"/>
      <c r="O31" s="209"/>
      <c r="R31" s="10" t="s">
        <v>34</v>
      </c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2">
        <f t="shared" si="5"/>
        <v>0</v>
      </c>
    </row>
    <row r="32" spans="1:31" ht="15.75" thickBot="1">
      <c r="A32" s="14" t="s">
        <v>23</v>
      </c>
      <c r="B32" s="8"/>
      <c r="C32" s="14" t="s">
        <v>25</v>
      </c>
      <c r="D32" s="8"/>
      <c r="E32" s="14" t="s">
        <v>48</v>
      </c>
      <c r="F32" s="8"/>
      <c r="G32" s="27" t="s">
        <v>49</v>
      </c>
      <c r="H32" s="8"/>
      <c r="I32" s="14" t="s">
        <v>21</v>
      </c>
      <c r="J32" s="8"/>
      <c r="K32" s="14" t="s">
        <v>50</v>
      </c>
      <c r="L32" s="8"/>
      <c r="M32" s="14" t="s">
        <v>51</v>
      </c>
      <c r="N32" s="8"/>
      <c r="O32" s="14" t="s">
        <v>52</v>
      </c>
      <c r="R32" s="10" t="s">
        <v>35</v>
      </c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2">
        <f t="shared" si="5"/>
        <v>0</v>
      </c>
    </row>
    <row r="33" spans="1:31" ht="1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R33" s="10" t="s">
        <v>39</v>
      </c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2">
        <f t="shared" si="5"/>
        <v>0</v>
      </c>
    </row>
    <row r="34" spans="1:31" ht="15">
      <c r="A34" s="15"/>
      <c r="B34" s="8"/>
      <c r="C34" s="15"/>
      <c r="D34" s="8"/>
      <c r="E34" s="15"/>
      <c r="F34" s="8"/>
      <c r="G34" s="15"/>
      <c r="H34" s="8"/>
      <c r="I34" s="16">
        <f>IF($G$47=0,0,IF(A34="","",G34/$G$47*100))</f>
        <v>0</v>
      </c>
      <c r="J34" s="8"/>
      <c r="K34" s="15">
        <f>IF(A34="","",ROUND(+G34/$L$5,0))</f>
      </c>
      <c r="L34" s="8"/>
      <c r="M34" s="16">
        <f>IF(A34="","",+G34/75/$L$5)</f>
      </c>
      <c r="N34" s="8"/>
      <c r="O34" s="16">
        <f>IF(A34="","",(+G34/75*IF((ISNUMBER(SEARCH("DEAD",A34)))=TRUE,2,2.3))/$L$5)</f>
      </c>
      <c r="Q34" s="28"/>
      <c r="R34" s="10" t="s">
        <v>41</v>
      </c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2">
        <f t="shared" si="5"/>
        <v>0</v>
      </c>
    </row>
    <row r="35" spans="1:31" ht="15">
      <c r="A35" s="15"/>
      <c r="B35" s="8"/>
      <c r="C35" s="15"/>
      <c r="D35" s="8"/>
      <c r="E35" s="15"/>
      <c r="F35" s="8"/>
      <c r="G35" s="15"/>
      <c r="H35" s="8"/>
      <c r="I35" s="16">
        <f aca="true" t="shared" si="6" ref="I35:I45">IF($G$47=0,0,IF(A35="","",G35/$G$47*100))</f>
        <v>0</v>
      </c>
      <c r="J35" s="8"/>
      <c r="K35" s="15">
        <f aca="true" t="shared" si="7" ref="K35:K45">IF(A35="","",ROUND(+G35/$L$5,0))</f>
      </c>
      <c r="L35" s="8"/>
      <c r="M35" s="16">
        <f aca="true" t="shared" si="8" ref="M35:M45">IF(A35="","",+G35/75/$L$5)</f>
      </c>
      <c r="N35" s="8"/>
      <c r="O35" s="16">
        <f aca="true" t="shared" si="9" ref="O35:O45">IF(A35="","",(+G35/75*IF((ISNUMBER(SEARCH("DEAD",A35)))=TRUE,2,2.3))/$L$5)</f>
      </c>
      <c r="R35" s="10" t="s">
        <v>42</v>
      </c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2">
        <f t="shared" si="5"/>
        <v>0</v>
      </c>
    </row>
    <row r="36" spans="1:31" ht="15">
      <c r="A36" s="15"/>
      <c r="B36" s="8"/>
      <c r="C36" s="15"/>
      <c r="D36" s="8"/>
      <c r="E36" s="15"/>
      <c r="F36" s="8"/>
      <c r="G36" s="15"/>
      <c r="H36" s="8"/>
      <c r="I36" s="16">
        <f t="shared" si="6"/>
        <v>0</v>
      </c>
      <c r="J36" s="8"/>
      <c r="K36" s="15">
        <f t="shared" si="7"/>
      </c>
      <c r="L36" s="8"/>
      <c r="M36" s="16">
        <f t="shared" si="8"/>
      </c>
      <c r="N36" s="8"/>
      <c r="O36" s="16">
        <f t="shared" si="9"/>
      </c>
      <c r="R36" s="10" t="s">
        <v>44</v>
      </c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2">
        <f t="shared" si="5"/>
        <v>0</v>
      </c>
    </row>
    <row r="37" spans="1:31" ht="15">
      <c r="A37" s="15"/>
      <c r="B37" s="8"/>
      <c r="C37" s="15"/>
      <c r="D37" s="8"/>
      <c r="E37" s="15"/>
      <c r="F37" s="8"/>
      <c r="G37" s="15"/>
      <c r="H37" s="8"/>
      <c r="I37" s="16">
        <f t="shared" si="6"/>
        <v>0</v>
      </c>
      <c r="J37" s="8"/>
      <c r="K37" s="15">
        <f t="shared" si="7"/>
      </c>
      <c r="L37" s="8"/>
      <c r="M37" s="16">
        <f t="shared" si="8"/>
      </c>
      <c r="N37" s="8"/>
      <c r="O37" s="16">
        <f t="shared" si="9"/>
      </c>
      <c r="R37" s="10" t="s">
        <v>45</v>
      </c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2">
        <f t="shared" si="5"/>
        <v>0</v>
      </c>
    </row>
    <row r="38" spans="1:31" ht="15">
      <c r="A38" s="15"/>
      <c r="B38" s="8"/>
      <c r="C38" s="15"/>
      <c r="D38" s="8"/>
      <c r="E38" s="15"/>
      <c r="F38" s="8"/>
      <c r="G38" s="15"/>
      <c r="H38" s="8"/>
      <c r="I38" s="16">
        <f t="shared" si="6"/>
        <v>0</v>
      </c>
      <c r="J38" s="8"/>
      <c r="K38" s="15">
        <f t="shared" si="7"/>
      </c>
      <c r="L38" s="8"/>
      <c r="M38" s="16">
        <f t="shared" si="8"/>
      </c>
      <c r="N38" s="8"/>
      <c r="O38" s="16">
        <f t="shared" si="9"/>
      </c>
      <c r="R38" s="10" t="s">
        <v>47</v>
      </c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2">
        <f t="shared" si="5"/>
        <v>0</v>
      </c>
    </row>
    <row r="39" spans="1:31" ht="15">
      <c r="A39" s="15"/>
      <c r="B39" s="8"/>
      <c r="C39" s="15"/>
      <c r="D39" s="8"/>
      <c r="E39" s="15"/>
      <c r="F39" s="8"/>
      <c r="G39" s="15"/>
      <c r="H39" s="8"/>
      <c r="I39" s="16">
        <f t="shared" si="6"/>
        <v>0</v>
      </c>
      <c r="J39" s="8"/>
      <c r="K39" s="15">
        <f t="shared" si="7"/>
      </c>
      <c r="L39" s="8"/>
      <c r="M39" s="16">
        <f t="shared" si="8"/>
      </c>
      <c r="N39" s="8"/>
      <c r="O39" s="16">
        <f t="shared" si="9"/>
      </c>
      <c r="R39" s="10" t="s">
        <v>53</v>
      </c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2">
        <f t="shared" si="5"/>
        <v>0</v>
      </c>
    </row>
    <row r="40" spans="1:31" ht="15">
      <c r="A40" s="15"/>
      <c r="B40" s="8"/>
      <c r="C40" s="15"/>
      <c r="D40" s="8"/>
      <c r="E40" s="15"/>
      <c r="F40" s="8"/>
      <c r="G40" s="15"/>
      <c r="H40" s="8"/>
      <c r="I40" s="16">
        <f t="shared" si="6"/>
        <v>0</v>
      </c>
      <c r="J40" s="8"/>
      <c r="K40" s="15">
        <f t="shared" si="7"/>
      </c>
      <c r="L40" s="8"/>
      <c r="M40" s="16">
        <f t="shared" si="8"/>
      </c>
      <c r="N40" s="8"/>
      <c r="O40" s="16">
        <f t="shared" si="9"/>
      </c>
      <c r="R40" s="10" t="s">
        <v>54</v>
      </c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2">
        <f t="shared" si="5"/>
        <v>0</v>
      </c>
    </row>
    <row r="41" spans="1:31" ht="15">
      <c r="A41" s="15"/>
      <c r="B41" s="8"/>
      <c r="C41" s="15"/>
      <c r="D41" s="8"/>
      <c r="E41" s="15"/>
      <c r="F41" s="8"/>
      <c r="G41" s="15"/>
      <c r="H41" s="8"/>
      <c r="I41" s="16">
        <f t="shared" si="6"/>
        <v>0</v>
      </c>
      <c r="J41" s="8"/>
      <c r="K41" s="15">
        <f t="shared" si="7"/>
      </c>
      <c r="L41" s="8"/>
      <c r="M41" s="16">
        <f t="shared" si="8"/>
      </c>
      <c r="N41" s="8"/>
      <c r="O41" s="16">
        <f t="shared" si="9"/>
      </c>
      <c r="R41" s="10" t="s">
        <v>55</v>
      </c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2">
        <f t="shared" si="5"/>
        <v>0</v>
      </c>
    </row>
    <row r="42" spans="1:31" ht="15">
      <c r="A42" s="15"/>
      <c r="B42" s="8"/>
      <c r="C42" s="15"/>
      <c r="D42" s="8"/>
      <c r="E42" s="15"/>
      <c r="F42" s="8"/>
      <c r="G42" s="15"/>
      <c r="H42" s="8"/>
      <c r="I42" s="16">
        <f t="shared" si="6"/>
        <v>0</v>
      </c>
      <c r="J42" s="8"/>
      <c r="K42" s="15">
        <f t="shared" si="7"/>
      </c>
      <c r="L42" s="8"/>
      <c r="M42" s="16">
        <f t="shared" si="8"/>
      </c>
      <c r="N42" s="8"/>
      <c r="O42" s="16">
        <f t="shared" si="9"/>
      </c>
      <c r="Q42" s="32"/>
      <c r="R42" s="10" t="s">
        <v>56</v>
      </c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2">
        <f t="shared" si="5"/>
        <v>0</v>
      </c>
    </row>
    <row r="43" spans="1:31" ht="15.75" thickBot="1">
      <c r="A43" s="15"/>
      <c r="B43" s="8"/>
      <c r="C43" s="15"/>
      <c r="D43" s="8"/>
      <c r="E43" s="15"/>
      <c r="F43" s="8"/>
      <c r="G43" s="15"/>
      <c r="H43" s="8"/>
      <c r="I43" s="16">
        <f t="shared" si="6"/>
        <v>0</v>
      </c>
      <c r="J43" s="8"/>
      <c r="K43" s="15">
        <f t="shared" si="7"/>
      </c>
      <c r="L43" s="8"/>
      <c r="M43" s="16">
        <f t="shared" si="8"/>
      </c>
      <c r="N43" s="8"/>
      <c r="O43" s="16">
        <f t="shared" si="9"/>
      </c>
      <c r="Q43" s="33"/>
      <c r="R43" s="10" t="s">
        <v>57</v>
      </c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53">
        <f t="shared" si="5"/>
        <v>0</v>
      </c>
    </row>
    <row r="44" spans="1:31" ht="16.5" thickBot="1" thickTop="1">
      <c r="A44" s="15"/>
      <c r="B44" s="8"/>
      <c r="C44" s="15"/>
      <c r="D44" s="8"/>
      <c r="E44" s="15"/>
      <c r="F44" s="8"/>
      <c r="G44" s="15"/>
      <c r="H44" s="8"/>
      <c r="I44" s="16">
        <f t="shared" si="6"/>
        <v>0</v>
      </c>
      <c r="J44" s="8"/>
      <c r="K44" s="15">
        <f t="shared" si="7"/>
      </c>
      <c r="L44" s="8"/>
      <c r="M44" s="16">
        <f t="shared" si="8"/>
      </c>
      <c r="N44" s="8"/>
      <c r="O44" s="16">
        <f t="shared" si="9"/>
      </c>
      <c r="R44" s="36" t="s">
        <v>37</v>
      </c>
      <c r="S44" s="37">
        <f aca="true" t="shared" si="10" ref="S44:AE44">SUM(S28:S43)</f>
        <v>0</v>
      </c>
      <c r="T44" s="37">
        <f t="shared" si="10"/>
        <v>0</v>
      </c>
      <c r="U44" s="37">
        <f t="shared" si="10"/>
        <v>0</v>
      </c>
      <c r="V44" s="37">
        <f t="shared" si="10"/>
        <v>0</v>
      </c>
      <c r="W44" s="37">
        <f t="shared" si="10"/>
        <v>0</v>
      </c>
      <c r="X44" s="37">
        <f t="shared" si="10"/>
        <v>0</v>
      </c>
      <c r="Y44" s="37">
        <f t="shared" si="10"/>
        <v>0</v>
      </c>
      <c r="Z44" s="37">
        <f t="shared" si="10"/>
        <v>0</v>
      </c>
      <c r="AA44" s="37">
        <f t="shared" si="10"/>
        <v>0</v>
      </c>
      <c r="AB44" s="37">
        <f t="shared" si="10"/>
        <v>0</v>
      </c>
      <c r="AC44" s="37">
        <f t="shared" si="10"/>
        <v>0</v>
      </c>
      <c r="AD44" s="38">
        <f t="shared" si="10"/>
        <v>0</v>
      </c>
      <c r="AE44" s="38">
        <f t="shared" si="10"/>
        <v>0</v>
      </c>
    </row>
    <row r="45" spans="1:31" ht="15.75" thickTop="1">
      <c r="A45" s="15"/>
      <c r="B45" s="8"/>
      <c r="C45" s="15"/>
      <c r="D45" s="8"/>
      <c r="E45" s="15"/>
      <c r="F45" s="8"/>
      <c r="G45" s="15"/>
      <c r="H45" s="8"/>
      <c r="I45" s="16">
        <f t="shared" si="6"/>
        <v>0</v>
      </c>
      <c r="J45" s="8"/>
      <c r="K45" s="15">
        <f t="shared" si="7"/>
      </c>
      <c r="L45" s="8"/>
      <c r="M45" s="16">
        <f t="shared" si="8"/>
      </c>
      <c r="N45" s="8"/>
      <c r="O45" s="16">
        <f t="shared" si="9"/>
      </c>
      <c r="R45" s="56"/>
      <c r="S45" s="57"/>
      <c r="T45" s="210"/>
      <c r="U45" s="210"/>
      <c r="V45" s="58"/>
      <c r="W45" s="58"/>
      <c r="X45" s="58"/>
      <c r="Y45" s="45" t="s">
        <v>12</v>
      </c>
      <c r="Z45" s="58"/>
      <c r="AA45" s="58"/>
      <c r="AB45" s="59"/>
      <c r="AC45" s="60"/>
      <c r="AD45" s="57"/>
      <c r="AE45" s="61"/>
    </row>
    <row r="46" spans="1:31" ht="1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34"/>
      <c r="N46" s="8"/>
      <c r="O46" s="34"/>
      <c r="R46" s="55" t="s">
        <v>13</v>
      </c>
      <c r="S46" s="222"/>
      <c r="T46" s="221"/>
      <c r="U46" s="221"/>
      <c r="V46" s="221"/>
      <c r="W46" s="221"/>
      <c r="X46" s="221"/>
      <c r="Y46" s="221"/>
      <c r="Z46" s="221"/>
      <c r="AA46" s="221"/>
      <c r="AB46" s="221"/>
      <c r="AC46" s="221"/>
      <c r="AD46" s="221"/>
      <c r="AE46" s="201" t="s">
        <v>37</v>
      </c>
    </row>
    <row r="47" spans="1:31" ht="15.75" thickBot="1">
      <c r="A47" s="66" t="s">
        <v>40</v>
      </c>
      <c r="B47" s="8"/>
      <c r="C47" s="15">
        <f>SUM(C34:C45)</f>
        <v>0</v>
      </c>
      <c r="D47" s="8"/>
      <c r="E47" s="15">
        <f>SUM(E34:E45)</f>
        <v>0</v>
      </c>
      <c r="F47" s="8"/>
      <c r="G47" s="15">
        <f>SUM(G34:G45)</f>
        <v>0</v>
      </c>
      <c r="H47" s="8"/>
      <c r="I47" s="15">
        <f>SUM(I34:I45)</f>
        <v>0</v>
      </c>
      <c r="J47" s="8"/>
      <c r="K47" s="15">
        <f>SUM(K34:K45)</f>
        <v>0</v>
      </c>
      <c r="L47" s="8"/>
      <c r="M47" s="16">
        <f>SUM(M34:M45)</f>
        <v>0</v>
      </c>
      <c r="N47" s="8"/>
      <c r="O47" s="16">
        <f>SUM(O34:O45)</f>
        <v>0</v>
      </c>
      <c r="R47" s="54" t="s">
        <v>15</v>
      </c>
      <c r="S47" s="223"/>
      <c r="T47" s="204"/>
      <c r="U47" s="204"/>
      <c r="V47" s="204"/>
      <c r="W47" s="204"/>
      <c r="X47" s="204"/>
      <c r="Y47" s="204"/>
      <c r="Z47" s="204"/>
      <c r="AA47" s="204"/>
      <c r="AB47" s="204"/>
      <c r="AC47" s="204"/>
      <c r="AD47" s="204"/>
      <c r="AE47" s="202"/>
    </row>
    <row r="48" spans="18:31" ht="15.75" thickTop="1">
      <c r="R48" s="10" t="s">
        <v>22</v>
      </c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50">
        <f>SUM(S48:AD48)</f>
        <v>0</v>
      </c>
    </row>
    <row r="49" spans="18:31" ht="15">
      <c r="R49" s="10" t="s">
        <v>30</v>
      </c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2">
        <f aca="true" t="shared" si="11" ref="AE49:AE55">SUM(S49:AD49)</f>
        <v>0</v>
      </c>
    </row>
    <row r="50" spans="1:31" ht="15">
      <c r="A50" s="64" t="s">
        <v>61</v>
      </c>
      <c r="G50" s="65"/>
      <c r="R50" s="10" t="s">
        <v>31</v>
      </c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2">
        <f t="shared" si="11"/>
        <v>0</v>
      </c>
    </row>
    <row r="51" spans="18:31" ht="15">
      <c r="R51" s="10" t="s">
        <v>32</v>
      </c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2">
        <f t="shared" si="11"/>
        <v>0</v>
      </c>
    </row>
    <row r="52" spans="18:31" ht="15">
      <c r="R52" s="10" t="s">
        <v>33</v>
      </c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2">
        <f t="shared" si="11"/>
        <v>0</v>
      </c>
    </row>
    <row r="53" spans="1:31" ht="15">
      <c r="A53" s="64" t="s">
        <v>60</v>
      </c>
      <c r="R53" s="10" t="s">
        <v>34</v>
      </c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2">
        <f t="shared" si="11"/>
        <v>0</v>
      </c>
    </row>
    <row r="54" spans="18:31" ht="15">
      <c r="R54" s="10" t="s">
        <v>35</v>
      </c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2">
        <f t="shared" si="11"/>
        <v>0</v>
      </c>
    </row>
    <row r="55" spans="18:31" ht="15.75" thickBot="1">
      <c r="R55" s="10" t="s">
        <v>36</v>
      </c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53">
        <f t="shared" si="11"/>
        <v>0</v>
      </c>
    </row>
    <row r="56" spans="18:31" s="6" customFormat="1" ht="16.5" thickBot="1" thickTop="1">
      <c r="R56" s="19" t="s">
        <v>37</v>
      </c>
      <c r="S56" s="20">
        <f aca="true" t="shared" si="12" ref="S56:AD56">SUM(S48:S55)</f>
        <v>0</v>
      </c>
      <c r="T56" s="20">
        <f t="shared" si="12"/>
        <v>0</v>
      </c>
      <c r="U56" s="20">
        <f t="shared" si="12"/>
        <v>0</v>
      </c>
      <c r="V56" s="20">
        <f t="shared" si="12"/>
        <v>0</v>
      </c>
      <c r="W56" s="20">
        <f t="shared" si="12"/>
        <v>0</v>
      </c>
      <c r="X56" s="20">
        <f t="shared" si="12"/>
        <v>0</v>
      </c>
      <c r="Y56" s="20">
        <f t="shared" si="12"/>
        <v>0</v>
      </c>
      <c r="Z56" s="20">
        <f t="shared" si="12"/>
        <v>0</v>
      </c>
      <c r="AA56" s="20">
        <f t="shared" si="12"/>
        <v>0</v>
      </c>
      <c r="AB56" s="20">
        <f t="shared" si="12"/>
        <v>0</v>
      </c>
      <c r="AC56" s="20">
        <f t="shared" si="12"/>
        <v>0</v>
      </c>
      <c r="AD56" s="20">
        <f t="shared" si="12"/>
        <v>0</v>
      </c>
      <c r="AE56" s="62">
        <f>SUM(S56:AD56)</f>
        <v>0</v>
      </c>
    </row>
    <row r="57" spans="18:31" s="6" customFormat="1" ht="15" customHeight="1" thickTop="1">
      <c r="R57" s="21"/>
      <c r="S57" s="22"/>
      <c r="T57" s="22"/>
      <c r="U57" s="22"/>
      <c r="V57" s="22"/>
      <c r="W57" s="22"/>
      <c r="X57" s="22"/>
      <c r="Y57" s="23" t="s">
        <v>58</v>
      </c>
      <c r="Z57" s="22"/>
      <c r="AA57" s="22"/>
      <c r="AB57" s="24"/>
      <c r="AC57" s="24"/>
      <c r="AD57" s="22"/>
      <c r="AE57" s="43"/>
    </row>
    <row r="58" spans="18:31" s="6" customFormat="1" ht="15" customHeight="1">
      <c r="R58" s="10" t="s">
        <v>22</v>
      </c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2">
        <f>SUM(S58:AD58)</f>
        <v>0</v>
      </c>
    </row>
    <row r="59" spans="16:31" s="6" customFormat="1" ht="15" customHeight="1">
      <c r="P59" s="3"/>
      <c r="Q59" s="3"/>
      <c r="R59" s="10" t="s">
        <v>30</v>
      </c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2">
        <f aca="true" t="shared" si="13" ref="AE59:AE66">SUM(S59:AD59)</f>
        <v>0</v>
      </c>
    </row>
    <row r="60" spans="16:31" s="6" customFormat="1" ht="15" customHeight="1">
      <c r="P60" s="3"/>
      <c r="Q60" s="7"/>
      <c r="R60" s="10" t="s">
        <v>31</v>
      </c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2">
        <f t="shared" si="13"/>
        <v>0</v>
      </c>
    </row>
    <row r="61" spans="18:31" s="6" customFormat="1" ht="15" customHeight="1">
      <c r="R61" s="10" t="s">
        <v>32</v>
      </c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2">
        <f t="shared" si="13"/>
        <v>0</v>
      </c>
    </row>
    <row r="62" spans="18:31" s="6" customFormat="1" ht="15" customHeight="1">
      <c r="R62" s="10" t="s">
        <v>33</v>
      </c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2">
        <f t="shared" si="13"/>
        <v>0</v>
      </c>
    </row>
    <row r="63" spans="18:31" s="6" customFormat="1" ht="15" customHeight="1">
      <c r="R63" s="10" t="s">
        <v>34</v>
      </c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2">
        <f t="shared" si="13"/>
        <v>0</v>
      </c>
    </row>
    <row r="64" spans="18:31" s="6" customFormat="1" ht="15" customHeight="1">
      <c r="R64" s="10" t="s">
        <v>35</v>
      </c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2">
        <f t="shared" si="13"/>
        <v>0</v>
      </c>
    </row>
    <row r="65" spans="18:31" s="6" customFormat="1" ht="15" customHeight="1" thickBot="1">
      <c r="R65" s="10" t="s">
        <v>36</v>
      </c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53">
        <f t="shared" si="13"/>
        <v>0</v>
      </c>
    </row>
    <row r="66" spans="18:31" s="6" customFormat="1" ht="15" customHeight="1" thickBot="1" thickTop="1">
      <c r="R66" s="19" t="s">
        <v>37</v>
      </c>
      <c r="S66" s="20">
        <f aca="true" t="shared" si="14" ref="S66:AD66">SUM(S58:S65)</f>
        <v>0</v>
      </c>
      <c r="T66" s="20">
        <f t="shared" si="14"/>
        <v>0</v>
      </c>
      <c r="U66" s="20">
        <f t="shared" si="14"/>
        <v>0</v>
      </c>
      <c r="V66" s="20">
        <f t="shared" si="14"/>
        <v>0</v>
      </c>
      <c r="W66" s="20">
        <f t="shared" si="14"/>
        <v>0</v>
      </c>
      <c r="X66" s="20">
        <f t="shared" si="14"/>
        <v>0</v>
      </c>
      <c r="Y66" s="20">
        <f t="shared" si="14"/>
        <v>0</v>
      </c>
      <c r="Z66" s="20">
        <f t="shared" si="14"/>
        <v>0</v>
      </c>
      <c r="AA66" s="20">
        <f t="shared" si="14"/>
        <v>0</v>
      </c>
      <c r="AB66" s="20">
        <f t="shared" si="14"/>
        <v>0</v>
      </c>
      <c r="AC66" s="20">
        <f t="shared" si="14"/>
        <v>0</v>
      </c>
      <c r="AD66" s="35">
        <f t="shared" si="14"/>
        <v>0</v>
      </c>
      <c r="AE66" s="63">
        <f t="shared" si="13"/>
        <v>0</v>
      </c>
    </row>
    <row r="67" s="6" customFormat="1" ht="15" customHeight="1" thickTop="1">
      <c r="AE67" s="39"/>
    </row>
    <row r="68" s="6" customFormat="1" ht="13.5" customHeight="1"/>
    <row r="69" s="6" customFormat="1" ht="13.5" customHeight="1"/>
    <row r="70" s="6" customFormat="1" ht="13.5" customHeight="1"/>
    <row r="71" s="6" customFormat="1" ht="13.5" customHeight="1"/>
    <row r="72" s="6" customFormat="1" ht="13.5" customHeight="1"/>
    <row r="73" s="6" customFormat="1" ht="13.5" customHeight="1"/>
    <row r="74" s="6" customFormat="1" ht="13.5" customHeight="1"/>
    <row r="75" s="6" customFormat="1" ht="13.5" customHeight="1"/>
    <row r="76" s="6" customFormat="1" ht="13.5" customHeight="1"/>
    <row r="77" s="6" customFormat="1" ht="13.5" customHeight="1"/>
    <row r="78" s="6" customFormat="1" ht="13.5" customHeight="1"/>
    <row r="79" s="6" customFormat="1" ht="13.5" customHeight="1"/>
    <row r="80" s="6" customFormat="1" ht="13.5" customHeight="1"/>
    <row r="81" s="6" customFormat="1" ht="13.5" customHeight="1"/>
    <row r="82" s="6" customFormat="1" ht="13.5" customHeight="1"/>
    <row r="83" s="6" customFormat="1" ht="13.5" customHeight="1"/>
    <row r="84" s="6" customFormat="1" ht="13.5" customHeight="1"/>
    <row r="85" s="6" customFormat="1" ht="13.5" customHeight="1"/>
    <row r="86" s="6" customFormat="1" ht="13.5" customHeight="1"/>
    <row r="87" s="6" customFormat="1" ht="13.5" customHeight="1"/>
    <row r="88" s="6" customFormat="1" ht="13.5" customHeight="1"/>
    <row r="89" s="6" customFormat="1" ht="13.5" customHeight="1"/>
    <row r="90" s="6" customFormat="1" ht="13.5" customHeight="1"/>
    <row r="91" s="6" customFormat="1" ht="13.5" customHeight="1"/>
    <row r="92" s="6" customFormat="1" ht="13.5" customHeight="1"/>
    <row r="93" s="6" customFormat="1" ht="13.5" customHeight="1"/>
    <row r="94" s="6" customFormat="1" ht="13.5" customHeight="1"/>
    <row r="95" s="6" customFormat="1" ht="13.5" customHeight="1"/>
    <row r="96" s="6" customFormat="1" ht="13.5" customHeight="1"/>
    <row r="97" s="6" customFormat="1" ht="13.5" customHeight="1"/>
    <row r="98" spans="18:30" s="6" customFormat="1" ht="13.5" customHeight="1"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</row>
    <row r="99" spans="18:31" s="6" customFormat="1" ht="13.5" customHeight="1"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</row>
    <row r="100" spans="18:31" s="6" customFormat="1" ht="13.5" customHeight="1"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</row>
    <row r="101" spans="18:31" s="6" customFormat="1" ht="13.5" customHeight="1"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</row>
    <row r="102" spans="18:31" s="6" customFormat="1" ht="13.5" customHeight="1"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</row>
    <row r="103" spans="18:31" s="6" customFormat="1" ht="13.5" customHeight="1"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</row>
    <row r="104" spans="18:31" s="6" customFormat="1" ht="13.5" customHeight="1"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</row>
    <row r="105" spans="18:31" s="6" customFormat="1" ht="13.5" customHeight="1"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</row>
    <row r="106" spans="18:31" s="6" customFormat="1" ht="13.5" customHeight="1"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</row>
    <row r="107" spans="18:31" s="6" customFormat="1" ht="13.5" customHeight="1"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</row>
    <row r="108" spans="18:31" s="6" customFormat="1" ht="13.5" customHeight="1"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</row>
    <row r="109" spans="18:31" s="6" customFormat="1" ht="13.5" customHeight="1"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</row>
    <row r="110" spans="18:31" s="6" customFormat="1" ht="13.5" customHeight="1"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</row>
    <row r="111" spans="18:31" s="6" customFormat="1" ht="13.5" customHeight="1"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</row>
    <row r="112" spans="18:31" s="6" customFormat="1" ht="13.5" customHeight="1"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</row>
    <row r="113" spans="18:31" s="6" customFormat="1" ht="13.5" customHeight="1"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</row>
    <row r="114" spans="18:31" s="6" customFormat="1" ht="13.5" customHeight="1"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</row>
    <row r="115" spans="18:31" s="6" customFormat="1" ht="13.5" customHeight="1"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</row>
    <row r="116" spans="18:31" s="6" customFormat="1" ht="13.5" customHeight="1"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</row>
    <row r="117" spans="18:31" s="6" customFormat="1" ht="13.5" customHeight="1"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</row>
    <row r="118" spans="18:31" s="6" customFormat="1" ht="13.5" customHeight="1"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</row>
    <row r="119" spans="18:31" s="6" customFormat="1" ht="13.5" customHeight="1"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</row>
    <row r="120" spans="18:31" s="6" customFormat="1" ht="13.5" customHeight="1"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</row>
    <row r="121" spans="18:31" s="6" customFormat="1" ht="13.5" customHeight="1"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</row>
    <row r="122" spans="18:31" s="6" customFormat="1" ht="13.5" customHeight="1"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</row>
  </sheetData>
  <sheetProtection/>
  <mergeCells count="42">
    <mergeCell ref="A1:O1"/>
    <mergeCell ref="R1:AE1"/>
    <mergeCell ref="A2:B2"/>
    <mergeCell ref="R2:S2"/>
    <mergeCell ref="A3:B3"/>
    <mergeCell ref="R3:S3"/>
    <mergeCell ref="A4:B4"/>
    <mergeCell ref="R4:S4"/>
    <mergeCell ref="A5:B5"/>
    <mergeCell ref="R5:S5"/>
    <mergeCell ref="A7:G7"/>
    <mergeCell ref="I7:O7"/>
    <mergeCell ref="S8:S9"/>
    <mergeCell ref="T8:T9"/>
    <mergeCell ref="U8:U9"/>
    <mergeCell ref="V8:V9"/>
    <mergeCell ref="W8:W9"/>
    <mergeCell ref="X8:X9"/>
    <mergeCell ref="Y8:Y9"/>
    <mergeCell ref="Z8:Z9"/>
    <mergeCell ref="AA8:AA9"/>
    <mergeCell ref="AB8:AB9"/>
    <mergeCell ref="AC8:AC9"/>
    <mergeCell ref="AD8:AD9"/>
    <mergeCell ref="AE8:AE9"/>
    <mergeCell ref="E11:G11"/>
    <mergeCell ref="C31:E31"/>
    <mergeCell ref="K31:O31"/>
    <mergeCell ref="T45:U45"/>
    <mergeCell ref="S46:S47"/>
    <mergeCell ref="T46:T47"/>
    <mergeCell ref="U46:U47"/>
    <mergeCell ref="V46:V47"/>
    <mergeCell ref="W46:W47"/>
    <mergeCell ref="AD46:AD47"/>
    <mergeCell ref="AE46:AE47"/>
    <mergeCell ref="X46:X47"/>
    <mergeCell ref="Y46:Y47"/>
    <mergeCell ref="Z46:Z47"/>
    <mergeCell ref="AA46:AA47"/>
    <mergeCell ref="AB46:AB47"/>
    <mergeCell ref="AC46:AC47"/>
  </mergeCells>
  <printOptions/>
  <pageMargins left="0.5" right="0.3" top="0.5" bottom="0.5" header="0.3" footer="0.3"/>
  <pageSetup horizontalDpi="600" verticalDpi="600" orientation="portrait" scale="66" r:id="rId2"/>
  <colBreaks count="1" manualBreakCount="1">
    <brk id="17" max="66" man="1"/>
  </colBreaks>
  <legacy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9"/>
  <dimension ref="A1:AE122"/>
  <sheetViews>
    <sheetView showZeros="0" zoomScalePageLayoutView="0" workbookViewId="0" topLeftCell="A1">
      <selection activeCell="A1" sqref="A1:O1"/>
    </sheetView>
  </sheetViews>
  <sheetFormatPr defaultColWidth="9.140625" defaultRowHeight="15"/>
  <cols>
    <col min="1" max="1" width="14.421875" style="1" customWidth="1"/>
    <col min="2" max="2" width="8.140625" style="1" customWidth="1"/>
    <col min="3" max="3" width="9.7109375" style="1" customWidth="1"/>
    <col min="4" max="4" width="8.140625" style="1" customWidth="1"/>
    <col min="5" max="5" width="9.7109375" style="1" customWidth="1"/>
    <col min="6" max="6" width="8.140625" style="1" customWidth="1"/>
    <col min="7" max="7" width="11.57421875" style="1" customWidth="1"/>
    <col min="8" max="8" width="8.140625" style="1" customWidth="1"/>
    <col min="9" max="9" width="11.57421875" style="1" customWidth="1"/>
    <col min="10" max="10" width="8.140625" style="1" customWidth="1"/>
    <col min="11" max="11" width="9.140625" style="1" customWidth="1"/>
    <col min="12" max="12" width="8.140625" style="1" customWidth="1"/>
    <col min="13" max="14" width="9.28125" style="1" customWidth="1"/>
    <col min="15" max="15" width="10.7109375" style="1" bestFit="1" customWidth="1"/>
    <col min="16" max="16" width="9.28125" style="1" customWidth="1"/>
    <col min="17" max="17" width="8.8515625" style="1" customWidth="1"/>
    <col min="18" max="18" width="11.7109375" style="1" bestFit="1" customWidth="1"/>
    <col min="19" max="30" width="10.28125" style="1" customWidth="1"/>
    <col min="31" max="31" width="11.28125" style="1" customWidth="1"/>
    <col min="32" max="16384" width="8.8515625" style="1" customWidth="1"/>
  </cols>
  <sheetData>
    <row r="1" spans="1:31" ht="26.25" customHeight="1">
      <c r="A1" s="181" t="s">
        <v>0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R1" s="220" t="s">
        <v>1</v>
      </c>
      <c r="S1" s="220"/>
      <c r="T1" s="220"/>
      <c r="U1" s="220"/>
      <c r="V1" s="220"/>
      <c r="W1" s="220"/>
      <c r="X1" s="220"/>
      <c r="Y1" s="220"/>
      <c r="Z1" s="220"/>
      <c r="AA1" s="220"/>
      <c r="AB1" s="220"/>
      <c r="AC1" s="220"/>
      <c r="AD1" s="220"/>
      <c r="AE1" s="220"/>
    </row>
    <row r="2" spans="1:31" s="129" customFormat="1" ht="15.75" customHeight="1">
      <c r="A2" s="198" t="s">
        <v>2</v>
      </c>
      <c r="B2" s="198"/>
      <c r="C2" s="124"/>
      <c r="D2" s="125"/>
      <c r="E2" s="125"/>
      <c r="F2" s="126"/>
      <c r="G2" s="126"/>
      <c r="H2" s="127"/>
      <c r="I2" s="128"/>
      <c r="J2" s="129" t="s">
        <v>3</v>
      </c>
      <c r="L2" s="124"/>
      <c r="M2" s="125"/>
      <c r="N2" s="125"/>
      <c r="R2" s="198" t="s">
        <v>2</v>
      </c>
      <c r="S2" s="198"/>
      <c r="T2" s="124">
        <f>C2</f>
        <v>0</v>
      </c>
      <c r="U2" s="125"/>
      <c r="V2" s="125"/>
      <c r="W2" s="126"/>
      <c r="X2" s="126"/>
      <c r="Y2" s="127"/>
      <c r="Z2" s="128"/>
      <c r="AA2" s="129" t="s">
        <v>3</v>
      </c>
      <c r="AC2" s="124">
        <f>L2</f>
        <v>0</v>
      </c>
      <c r="AD2" s="125"/>
      <c r="AE2" s="125"/>
    </row>
    <row r="3" spans="1:31" s="129" customFormat="1" ht="15.75" customHeight="1">
      <c r="A3" s="198" t="s">
        <v>4</v>
      </c>
      <c r="B3" s="198"/>
      <c r="C3" s="130"/>
      <c r="D3" s="131"/>
      <c r="E3" s="131"/>
      <c r="F3" s="126"/>
      <c r="G3" s="126"/>
      <c r="H3" s="127"/>
      <c r="I3" s="128"/>
      <c r="J3" s="129" t="s">
        <v>5</v>
      </c>
      <c r="L3" s="130"/>
      <c r="M3" s="131"/>
      <c r="N3" s="131"/>
      <c r="R3" s="198" t="s">
        <v>4</v>
      </c>
      <c r="S3" s="198"/>
      <c r="T3" s="124">
        <f>C3</f>
        <v>0</v>
      </c>
      <c r="U3" s="131"/>
      <c r="V3" s="131"/>
      <c r="W3" s="126"/>
      <c r="X3" s="126"/>
      <c r="Y3" s="127"/>
      <c r="Z3" s="128"/>
      <c r="AA3" s="129" t="s">
        <v>5</v>
      </c>
      <c r="AC3" s="124">
        <f>L3</f>
        <v>0</v>
      </c>
      <c r="AD3" s="131"/>
      <c r="AE3" s="131"/>
    </row>
    <row r="4" spans="1:31" s="129" customFormat="1" ht="15.75" customHeight="1">
      <c r="A4" s="198" t="s">
        <v>6</v>
      </c>
      <c r="B4" s="198"/>
      <c r="C4" s="130"/>
      <c r="D4" s="131"/>
      <c r="E4" s="131"/>
      <c r="F4" s="126"/>
      <c r="G4" s="126"/>
      <c r="H4" s="132"/>
      <c r="I4" s="128"/>
      <c r="J4" s="129" t="s">
        <v>7</v>
      </c>
      <c r="L4" s="133"/>
      <c r="M4" s="131"/>
      <c r="N4" s="131"/>
      <c r="P4" s="126"/>
      <c r="Q4" s="126"/>
      <c r="R4" s="198" t="s">
        <v>6</v>
      </c>
      <c r="S4" s="198"/>
      <c r="T4" s="124">
        <f>C4</f>
        <v>0</v>
      </c>
      <c r="U4" s="131"/>
      <c r="V4" s="131"/>
      <c r="W4" s="126"/>
      <c r="X4" s="126"/>
      <c r="Y4" s="132"/>
      <c r="Z4" s="128"/>
      <c r="AA4" s="129" t="s">
        <v>7</v>
      </c>
      <c r="AC4" s="124">
        <f>L4</f>
        <v>0</v>
      </c>
      <c r="AD4" s="131"/>
      <c r="AE4" s="131"/>
    </row>
    <row r="5" spans="1:31" s="129" customFormat="1" ht="15.75" customHeight="1">
      <c r="A5" s="198" t="s">
        <v>8</v>
      </c>
      <c r="B5" s="198"/>
      <c r="C5" s="130"/>
      <c r="D5" s="131"/>
      <c r="E5" s="131"/>
      <c r="F5" s="126"/>
      <c r="G5" s="126"/>
      <c r="H5" s="127"/>
      <c r="I5" s="128"/>
      <c r="J5" s="129" t="s">
        <v>9</v>
      </c>
      <c r="L5" s="130"/>
      <c r="M5" s="131"/>
      <c r="N5" s="131"/>
      <c r="P5" s="126"/>
      <c r="Q5" s="136"/>
      <c r="R5" s="198" t="s">
        <v>8</v>
      </c>
      <c r="S5" s="198"/>
      <c r="T5" s="124">
        <f>C5</f>
        <v>0</v>
      </c>
      <c r="U5" s="131"/>
      <c r="V5" s="131"/>
      <c r="W5" s="126"/>
      <c r="X5" s="126"/>
      <c r="Y5" s="127"/>
      <c r="Z5" s="128"/>
      <c r="AA5" s="129" t="s">
        <v>9</v>
      </c>
      <c r="AC5" s="124">
        <f>L5</f>
        <v>0</v>
      </c>
      <c r="AD5" s="131"/>
      <c r="AE5" s="131"/>
    </row>
    <row r="6" spans="18:31" ht="15" thickBot="1">
      <c r="R6" s="2"/>
      <c r="S6" s="2"/>
      <c r="T6" s="40"/>
      <c r="U6" s="41"/>
      <c r="V6" s="41"/>
      <c r="W6" s="3"/>
      <c r="X6" s="3"/>
      <c r="Y6" s="4"/>
      <c r="Z6" s="5"/>
      <c r="AA6" s="6"/>
      <c r="AB6" s="6"/>
      <c r="AC6" s="40"/>
      <c r="AD6" s="41"/>
      <c r="AE6" s="41"/>
    </row>
    <row r="7" spans="1:31" ht="15.75" thickTop="1">
      <c r="A7" s="218" t="s">
        <v>10</v>
      </c>
      <c r="B7" s="218"/>
      <c r="C7" s="218"/>
      <c r="D7" s="218"/>
      <c r="E7" s="218"/>
      <c r="F7" s="218"/>
      <c r="G7" s="218"/>
      <c r="H7" s="8"/>
      <c r="I7" s="219" t="s">
        <v>11</v>
      </c>
      <c r="J7" s="219"/>
      <c r="K7" s="219"/>
      <c r="L7" s="219"/>
      <c r="M7" s="219"/>
      <c r="N7" s="219"/>
      <c r="O7" s="219"/>
      <c r="R7" s="42"/>
      <c r="S7" s="44"/>
      <c r="T7" s="44"/>
      <c r="U7" s="44"/>
      <c r="V7" s="44"/>
      <c r="W7" s="44"/>
      <c r="X7" s="44"/>
      <c r="Y7" s="45" t="s">
        <v>38</v>
      </c>
      <c r="Z7" s="44"/>
      <c r="AA7" s="44"/>
      <c r="AB7" s="46"/>
      <c r="AC7" s="46"/>
      <c r="AD7" s="44"/>
      <c r="AE7" s="47"/>
    </row>
    <row r="8" spans="1:31" ht="15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R8" s="48" t="s">
        <v>13</v>
      </c>
      <c r="S8" s="217"/>
      <c r="T8" s="221"/>
      <c r="U8" s="221"/>
      <c r="V8" s="221"/>
      <c r="W8" s="221"/>
      <c r="X8" s="221"/>
      <c r="Y8" s="221"/>
      <c r="Z8" s="221"/>
      <c r="AA8" s="221"/>
      <c r="AB8" s="221"/>
      <c r="AC8" s="221"/>
      <c r="AD8" s="221"/>
      <c r="AE8" s="205" t="s">
        <v>37</v>
      </c>
    </row>
    <row r="9" spans="1:31" ht="15.75" thickBot="1">
      <c r="A9" s="8"/>
      <c r="B9" s="8"/>
      <c r="C9" s="8"/>
      <c r="D9" s="8"/>
      <c r="E9" s="8"/>
      <c r="F9" s="8"/>
      <c r="G9" s="9" t="s">
        <v>14</v>
      </c>
      <c r="H9" s="8"/>
      <c r="I9" s="8"/>
      <c r="J9" s="8"/>
      <c r="K9" s="8"/>
      <c r="L9" s="8"/>
      <c r="M9" s="8"/>
      <c r="N9" s="8"/>
      <c r="O9" s="8"/>
      <c r="R9" s="49" t="s">
        <v>15</v>
      </c>
      <c r="S9" s="204"/>
      <c r="T9" s="204"/>
      <c r="U9" s="204"/>
      <c r="V9" s="204"/>
      <c r="W9" s="204"/>
      <c r="X9" s="204"/>
      <c r="Y9" s="204"/>
      <c r="Z9" s="204"/>
      <c r="AA9" s="204"/>
      <c r="AB9" s="204"/>
      <c r="AC9" s="204"/>
      <c r="AD9" s="204"/>
      <c r="AE9" s="206"/>
    </row>
    <row r="10" spans="1:31" ht="15.75" thickTop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R10" s="10" t="s">
        <v>31</v>
      </c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50">
        <f aca="true" t="shared" si="0" ref="AE10:AE25">SUM(S10:AD10)</f>
        <v>0</v>
      </c>
    </row>
    <row r="11" spans="1:31" ht="15">
      <c r="A11" s="8"/>
      <c r="B11" s="8"/>
      <c r="C11" s="13" t="s">
        <v>17</v>
      </c>
      <c r="D11" s="8"/>
      <c r="E11" s="207" t="s">
        <v>18</v>
      </c>
      <c r="F11" s="207"/>
      <c r="G11" s="207"/>
      <c r="H11" s="8"/>
      <c r="I11" s="8"/>
      <c r="J11" s="8"/>
      <c r="K11" s="13" t="s">
        <v>19</v>
      </c>
      <c r="L11" s="8"/>
      <c r="M11" s="13" t="s">
        <v>20</v>
      </c>
      <c r="N11" s="8"/>
      <c r="O11" s="13" t="s">
        <v>21</v>
      </c>
      <c r="R11" s="10" t="s">
        <v>32</v>
      </c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2">
        <f t="shared" si="0"/>
        <v>0</v>
      </c>
    </row>
    <row r="12" spans="1:31" ht="15.75" thickBot="1">
      <c r="A12" s="14" t="s">
        <v>23</v>
      </c>
      <c r="B12" s="8"/>
      <c r="C12" s="14" t="s">
        <v>24</v>
      </c>
      <c r="D12" s="8"/>
      <c r="E12" s="14" t="s">
        <v>25</v>
      </c>
      <c r="F12" s="8"/>
      <c r="G12" s="14" t="s">
        <v>26</v>
      </c>
      <c r="H12" s="8"/>
      <c r="I12" s="14" t="s">
        <v>27</v>
      </c>
      <c r="J12" s="8"/>
      <c r="K12" s="14" t="s">
        <v>28</v>
      </c>
      <c r="L12" s="8"/>
      <c r="M12" s="14" t="s">
        <v>21</v>
      </c>
      <c r="N12" s="8"/>
      <c r="O12" s="14" t="s">
        <v>29</v>
      </c>
      <c r="R12" s="10" t="s">
        <v>33</v>
      </c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2">
        <f t="shared" si="0"/>
        <v>0</v>
      </c>
    </row>
    <row r="13" spans="1:31" ht="1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R13" s="10" t="s">
        <v>34</v>
      </c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2">
        <f t="shared" si="0"/>
        <v>0</v>
      </c>
    </row>
    <row r="14" spans="1:31" ht="15">
      <c r="A14" s="15"/>
      <c r="B14" s="8"/>
      <c r="C14" s="15"/>
      <c r="D14" s="8"/>
      <c r="E14" s="15"/>
      <c r="F14" s="8"/>
      <c r="G14" s="15"/>
      <c r="H14" s="8"/>
      <c r="I14" s="15"/>
      <c r="J14" s="8"/>
      <c r="K14" s="15">
        <f>IF(I14&gt;0,(IF(A14="","",ROUND(+I14/E14,0))),(IF(A14="","",0)))</f>
      </c>
      <c r="L14" s="8"/>
      <c r="M14" s="16">
        <f>IF($I$27=0,0,IF(A14="","",I14/$I$27*100))</f>
        <v>0</v>
      </c>
      <c r="N14" s="8"/>
      <c r="O14" s="15">
        <f>IF(A14="","",ROUND(+I14/$L$5,0))</f>
      </c>
      <c r="R14" s="10" t="s">
        <v>35</v>
      </c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2">
        <f t="shared" si="0"/>
        <v>0</v>
      </c>
    </row>
    <row r="15" spans="1:31" ht="15">
      <c r="A15" s="15"/>
      <c r="B15" s="8"/>
      <c r="C15" s="15"/>
      <c r="D15" s="8"/>
      <c r="E15" s="15"/>
      <c r="F15" s="8"/>
      <c r="G15" s="15"/>
      <c r="H15" s="8"/>
      <c r="I15" s="15"/>
      <c r="J15" s="8"/>
      <c r="K15" s="15">
        <f aca="true" t="shared" si="1" ref="K15:K25">IF(I15&gt;0,(IF(A15="","",ROUND(+I15/E15,0))),(IF(A15="","",0)))</f>
      </c>
      <c r="L15" s="8"/>
      <c r="M15" s="16">
        <f aca="true" t="shared" si="2" ref="M15:M25">IF($I$27=0,0,IF(A15="","",I15/$I$27*100))</f>
        <v>0</v>
      </c>
      <c r="N15" s="8"/>
      <c r="O15" s="15">
        <f aca="true" t="shared" si="3" ref="O15:O25">IF(A15="","",ROUND(+I15/$L$5,0))</f>
      </c>
      <c r="R15" s="10" t="s">
        <v>39</v>
      </c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2">
        <f t="shared" si="0"/>
        <v>0</v>
      </c>
    </row>
    <row r="16" spans="1:31" ht="15">
      <c r="A16" s="15"/>
      <c r="B16" s="8"/>
      <c r="C16" s="15"/>
      <c r="D16" s="8"/>
      <c r="E16" s="15"/>
      <c r="F16" s="8"/>
      <c r="G16" s="15"/>
      <c r="H16" s="8"/>
      <c r="I16" s="15"/>
      <c r="J16" s="8"/>
      <c r="K16" s="15">
        <f t="shared" si="1"/>
      </c>
      <c r="L16" s="8"/>
      <c r="M16" s="16">
        <f t="shared" si="2"/>
        <v>0</v>
      </c>
      <c r="N16" s="8"/>
      <c r="O16" s="15">
        <f t="shared" si="3"/>
      </c>
      <c r="R16" s="10" t="s">
        <v>41</v>
      </c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2">
        <f t="shared" si="0"/>
        <v>0</v>
      </c>
    </row>
    <row r="17" spans="1:31" ht="15">
      <c r="A17" s="17"/>
      <c r="C17" s="17"/>
      <c r="E17" s="18"/>
      <c r="G17" s="18"/>
      <c r="I17" s="18"/>
      <c r="K17" s="15">
        <f t="shared" si="1"/>
      </c>
      <c r="M17" s="16">
        <f t="shared" si="2"/>
        <v>0</v>
      </c>
      <c r="O17" s="15">
        <f t="shared" si="3"/>
      </c>
      <c r="R17" s="10" t="s">
        <v>42</v>
      </c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2">
        <f t="shared" si="0"/>
        <v>0</v>
      </c>
    </row>
    <row r="18" spans="1:31" ht="15">
      <c r="A18" s="15"/>
      <c r="B18" s="8"/>
      <c r="C18" s="15"/>
      <c r="D18" s="8"/>
      <c r="E18" s="15"/>
      <c r="F18" s="8"/>
      <c r="G18" s="15"/>
      <c r="H18" s="8"/>
      <c r="I18" s="15"/>
      <c r="J18" s="8"/>
      <c r="K18" s="15">
        <f t="shared" si="1"/>
      </c>
      <c r="L18" s="8"/>
      <c r="M18" s="16">
        <f t="shared" si="2"/>
        <v>0</v>
      </c>
      <c r="N18" s="8"/>
      <c r="O18" s="15">
        <f>IF(A18="","",ROUND(+I18/$L$5,0))</f>
      </c>
      <c r="R18" s="10" t="s">
        <v>44</v>
      </c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2">
        <f t="shared" si="0"/>
        <v>0</v>
      </c>
    </row>
    <row r="19" spans="1:31" ht="15">
      <c r="A19" s="15"/>
      <c r="B19" s="8"/>
      <c r="C19" s="15"/>
      <c r="D19" s="8"/>
      <c r="E19" s="15"/>
      <c r="F19" s="8"/>
      <c r="G19" s="15"/>
      <c r="H19" s="8"/>
      <c r="I19" s="15"/>
      <c r="J19" s="8"/>
      <c r="K19" s="15">
        <f t="shared" si="1"/>
      </c>
      <c r="L19" s="8"/>
      <c r="M19" s="16">
        <f t="shared" si="2"/>
        <v>0</v>
      </c>
      <c r="N19" s="8"/>
      <c r="O19" s="15">
        <f>IF(A19="","",ROUND(+I19/$L$5,0))</f>
      </c>
      <c r="R19" s="10" t="s">
        <v>45</v>
      </c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2">
        <f t="shared" si="0"/>
        <v>0</v>
      </c>
    </row>
    <row r="20" spans="1:31" ht="15">
      <c r="A20" s="15"/>
      <c r="B20" s="8"/>
      <c r="C20" s="15"/>
      <c r="D20" s="8"/>
      <c r="E20" s="15"/>
      <c r="F20" s="8"/>
      <c r="G20" s="15"/>
      <c r="H20" s="8"/>
      <c r="I20" s="15"/>
      <c r="J20" s="8"/>
      <c r="K20" s="15">
        <f t="shared" si="1"/>
      </c>
      <c r="L20" s="8"/>
      <c r="M20" s="16">
        <f t="shared" si="2"/>
        <v>0</v>
      </c>
      <c r="N20" s="8"/>
      <c r="O20" s="15">
        <f t="shared" si="3"/>
      </c>
      <c r="R20" s="10" t="s">
        <v>47</v>
      </c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2">
        <f t="shared" si="0"/>
        <v>0</v>
      </c>
    </row>
    <row r="21" spans="1:31" ht="15">
      <c r="A21" s="15"/>
      <c r="B21" s="8"/>
      <c r="C21" s="15"/>
      <c r="D21" s="8"/>
      <c r="E21" s="15"/>
      <c r="F21" s="8"/>
      <c r="G21" s="15"/>
      <c r="H21" s="8"/>
      <c r="I21" s="15"/>
      <c r="J21" s="8"/>
      <c r="K21" s="15">
        <f t="shared" si="1"/>
      </c>
      <c r="L21" s="8"/>
      <c r="M21" s="16">
        <f t="shared" si="2"/>
        <v>0</v>
      </c>
      <c r="N21" s="8"/>
      <c r="O21" s="15">
        <f t="shared" si="3"/>
      </c>
      <c r="R21" s="10" t="s">
        <v>53</v>
      </c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2">
        <f t="shared" si="0"/>
        <v>0</v>
      </c>
    </row>
    <row r="22" spans="1:31" ht="15">
      <c r="A22" s="15"/>
      <c r="B22" s="8"/>
      <c r="C22" s="15"/>
      <c r="D22" s="8"/>
      <c r="E22" s="15"/>
      <c r="F22" s="8"/>
      <c r="G22" s="15"/>
      <c r="H22" s="8"/>
      <c r="I22" s="15"/>
      <c r="J22" s="8"/>
      <c r="K22" s="15">
        <f t="shared" si="1"/>
      </c>
      <c r="L22" s="8"/>
      <c r="M22" s="16">
        <f t="shared" si="2"/>
        <v>0</v>
      </c>
      <c r="N22" s="8"/>
      <c r="O22" s="15">
        <f t="shared" si="3"/>
      </c>
      <c r="R22" s="10" t="s">
        <v>54</v>
      </c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2">
        <f t="shared" si="0"/>
        <v>0</v>
      </c>
    </row>
    <row r="23" spans="1:31" ht="15">
      <c r="A23" s="15"/>
      <c r="B23" s="8"/>
      <c r="C23" s="15"/>
      <c r="D23" s="8"/>
      <c r="E23" s="15"/>
      <c r="F23" s="8"/>
      <c r="G23" s="15"/>
      <c r="H23" s="8"/>
      <c r="I23" s="15"/>
      <c r="J23" s="8"/>
      <c r="K23" s="15">
        <f t="shared" si="1"/>
      </c>
      <c r="L23" s="8"/>
      <c r="M23" s="16">
        <f t="shared" si="2"/>
        <v>0</v>
      </c>
      <c r="N23" s="8"/>
      <c r="O23" s="15">
        <f t="shared" si="3"/>
      </c>
      <c r="R23" s="10" t="s">
        <v>55</v>
      </c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2">
        <f t="shared" si="0"/>
        <v>0</v>
      </c>
    </row>
    <row r="24" spans="1:31" ht="15">
      <c r="A24" s="15"/>
      <c r="B24" s="8"/>
      <c r="C24" s="15"/>
      <c r="D24" s="8"/>
      <c r="E24" s="15"/>
      <c r="F24" s="8"/>
      <c r="G24" s="15"/>
      <c r="H24" s="8"/>
      <c r="I24" s="15"/>
      <c r="J24" s="8"/>
      <c r="K24" s="15">
        <f t="shared" si="1"/>
      </c>
      <c r="L24" s="8"/>
      <c r="M24" s="16">
        <f t="shared" si="2"/>
        <v>0</v>
      </c>
      <c r="N24" s="8"/>
      <c r="O24" s="15">
        <f t="shared" si="3"/>
      </c>
      <c r="R24" s="10" t="s">
        <v>56</v>
      </c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2">
        <f t="shared" si="0"/>
        <v>0</v>
      </c>
    </row>
    <row r="25" spans="1:31" ht="15.75" thickBot="1">
      <c r="A25" s="15"/>
      <c r="B25" s="8"/>
      <c r="C25" s="15"/>
      <c r="D25" s="8"/>
      <c r="E25" s="15"/>
      <c r="F25" s="8"/>
      <c r="G25" s="15"/>
      <c r="H25" s="8"/>
      <c r="I25" s="15"/>
      <c r="J25" s="8"/>
      <c r="K25" s="15">
        <f t="shared" si="1"/>
      </c>
      <c r="L25" s="8"/>
      <c r="M25" s="16">
        <f t="shared" si="2"/>
        <v>0</v>
      </c>
      <c r="N25" s="8"/>
      <c r="O25" s="15">
        <f t="shared" si="3"/>
      </c>
      <c r="R25" s="10" t="s">
        <v>57</v>
      </c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2">
        <f t="shared" si="0"/>
        <v>0</v>
      </c>
    </row>
    <row r="26" spans="1:31" ht="16.5" thickBot="1" thickTop="1">
      <c r="A26" s="8"/>
      <c r="B26" s="8"/>
      <c r="C26" s="8"/>
      <c r="D26" s="8"/>
      <c r="E26" s="8"/>
      <c r="F26" s="8"/>
      <c r="G26" s="8"/>
      <c r="H26" s="8"/>
      <c r="I26" s="8"/>
      <c r="J26" s="8"/>
      <c r="K26" s="26"/>
      <c r="L26" s="8"/>
      <c r="M26" s="8"/>
      <c r="N26" s="8"/>
      <c r="O26" s="8"/>
      <c r="R26" s="29" t="s">
        <v>37</v>
      </c>
      <c r="S26" s="51">
        <f aca="true" t="shared" si="4" ref="S26:AE26">SUM(S10:S25)</f>
        <v>0</v>
      </c>
      <c r="T26" s="30">
        <f t="shared" si="4"/>
        <v>0</v>
      </c>
      <c r="U26" s="30">
        <f t="shared" si="4"/>
        <v>0</v>
      </c>
      <c r="V26" s="30">
        <f t="shared" si="4"/>
        <v>0</v>
      </c>
      <c r="W26" s="30">
        <f t="shared" si="4"/>
        <v>0</v>
      </c>
      <c r="X26" s="30">
        <f t="shared" si="4"/>
        <v>0</v>
      </c>
      <c r="Y26" s="30">
        <f t="shared" si="4"/>
        <v>0</v>
      </c>
      <c r="Z26" s="30">
        <f t="shared" si="4"/>
        <v>0</v>
      </c>
      <c r="AA26" s="30">
        <f t="shared" si="4"/>
        <v>0</v>
      </c>
      <c r="AB26" s="30">
        <f t="shared" si="4"/>
        <v>0</v>
      </c>
      <c r="AC26" s="30">
        <f t="shared" si="4"/>
        <v>0</v>
      </c>
      <c r="AD26" s="31">
        <f t="shared" si="4"/>
        <v>0</v>
      </c>
      <c r="AE26" s="52">
        <f t="shared" si="4"/>
        <v>0</v>
      </c>
    </row>
    <row r="27" spans="1:31" ht="15.75" thickTop="1">
      <c r="A27" s="66" t="s">
        <v>40</v>
      </c>
      <c r="B27" s="8"/>
      <c r="C27" s="8"/>
      <c r="D27" s="8"/>
      <c r="E27" s="15">
        <f>SUM(E14:E25)</f>
        <v>0</v>
      </c>
      <c r="F27" s="8"/>
      <c r="G27" s="15">
        <f>SUM(G14:G25)</f>
        <v>0</v>
      </c>
      <c r="H27" s="8"/>
      <c r="I27" s="15">
        <f>SUM(I14:I26)</f>
        <v>0</v>
      </c>
      <c r="J27" s="8"/>
      <c r="K27" s="15">
        <f>IF(I27=0,0,ROUND(+I27/E27,0))</f>
        <v>0</v>
      </c>
      <c r="L27" s="8"/>
      <c r="M27" s="15">
        <f>SUM(M14:M25)</f>
        <v>0</v>
      </c>
      <c r="N27" s="8"/>
      <c r="O27" s="15">
        <f>SUM(O14:O25)</f>
        <v>0</v>
      </c>
      <c r="R27" s="21"/>
      <c r="S27" s="22"/>
      <c r="T27" s="22"/>
      <c r="U27" s="22"/>
      <c r="V27" s="22"/>
      <c r="W27" s="22"/>
      <c r="X27" s="22"/>
      <c r="Y27" s="23" t="s">
        <v>59</v>
      </c>
      <c r="Z27" s="22"/>
      <c r="AA27" s="22"/>
      <c r="AB27" s="24"/>
      <c r="AC27" s="24"/>
      <c r="AD27" s="22"/>
      <c r="AE27" s="25"/>
    </row>
    <row r="28" spans="1:31" ht="1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R28" s="10" t="s">
        <v>31</v>
      </c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2">
        <f aca="true" t="shared" si="5" ref="AE28:AE43">SUM(S28:AD28)</f>
        <v>0</v>
      </c>
    </row>
    <row r="29" spans="1:31" ht="15">
      <c r="A29" s="8"/>
      <c r="B29" s="8"/>
      <c r="C29" s="8"/>
      <c r="D29" s="8"/>
      <c r="E29" s="8"/>
      <c r="F29" s="8"/>
      <c r="G29" s="9" t="s">
        <v>43</v>
      </c>
      <c r="H29" s="9"/>
      <c r="I29" s="9"/>
      <c r="J29" s="8"/>
      <c r="K29" s="8"/>
      <c r="L29" s="8"/>
      <c r="M29" s="8"/>
      <c r="N29" s="8"/>
      <c r="O29" s="8"/>
      <c r="R29" s="10" t="s">
        <v>32</v>
      </c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2">
        <f t="shared" si="5"/>
        <v>0</v>
      </c>
    </row>
    <row r="30" spans="1:31" ht="15">
      <c r="A30" s="8"/>
      <c r="B30" s="8"/>
      <c r="C30" s="8"/>
      <c r="D30" s="8"/>
      <c r="E30" s="8"/>
      <c r="F30" s="8"/>
      <c r="G30" s="9"/>
      <c r="H30" s="9"/>
      <c r="I30" s="9"/>
      <c r="J30" s="8"/>
      <c r="K30" s="8"/>
      <c r="L30" s="8"/>
      <c r="M30" s="8"/>
      <c r="N30" s="8"/>
      <c r="O30" s="8"/>
      <c r="R30" s="10" t="s">
        <v>33</v>
      </c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2">
        <f t="shared" si="5"/>
        <v>0</v>
      </c>
    </row>
    <row r="31" spans="1:31" ht="15">
      <c r="A31" s="8"/>
      <c r="B31" s="8"/>
      <c r="C31" s="207" t="s">
        <v>18</v>
      </c>
      <c r="D31" s="207"/>
      <c r="E31" s="207"/>
      <c r="F31" s="8"/>
      <c r="G31" s="8"/>
      <c r="H31" s="8"/>
      <c r="I31" s="13" t="s">
        <v>20</v>
      </c>
      <c r="J31" s="8"/>
      <c r="K31" s="208" t="s">
        <v>46</v>
      </c>
      <c r="L31" s="209"/>
      <c r="M31" s="209"/>
      <c r="N31" s="209"/>
      <c r="O31" s="209"/>
      <c r="R31" s="10" t="s">
        <v>34</v>
      </c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2">
        <f t="shared" si="5"/>
        <v>0</v>
      </c>
    </row>
    <row r="32" spans="1:31" ht="15.75" thickBot="1">
      <c r="A32" s="14" t="s">
        <v>23</v>
      </c>
      <c r="B32" s="8"/>
      <c r="C32" s="14" t="s">
        <v>25</v>
      </c>
      <c r="D32" s="8"/>
      <c r="E32" s="14" t="s">
        <v>48</v>
      </c>
      <c r="F32" s="8"/>
      <c r="G32" s="27" t="s">
        <v>49</v>
      </c>
      <c r="H32" s="8"/>
      <c r="I32" s="14" t="s">
        <v>21</v>
      </c>
      <c r="J32" s="8"/>
      <c r="K32" s="14" t="s">
        <v>50</v>
      </c>
      <c r="L32" s="8"/>
      <c r="M32" s="14" t="s">
        <v>51</v>
      </c>
      <c r="N32" s="8"/>
      <c r="O32" s="14" t="s">
        <v>52</v>
      </c>
      <c r="R32" s="10" t="s">
        <v>35</v>
      </c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2">
        <f t="shared" si="5"/>
        <v>0</v>
      </c>
    </row>
    <row r="33" spans="1:31" ht="1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R33" s="10" t="s">
        <v>39</v>
      </c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2">
        <f t="shared" si="5"/>
        <v>0</v>
      </c>
    </row>
    <row r="34" spans="1:31" ht="15">
      <c r="A34" s="15"/>
      <c r="B34" s="8"/>
      <c r="C34" s="15"/>
      <c r="D34" s="8"/>
      <c r="E34" s="15"/>
      <c r="F34" s="8"/>
      <c r="G34" s="15"/>
      <c r="H34" s="8"/>
      <c r="I34" s="16">
        <f>IF($G$47=0,0,IF(A34="","",G34/$G$47*100))</f>
        <v>0</v>
      </c>
      <c r="J34" s="8"/>
      <c r="K34" s="15">
        <f>IF(A34="","",ROUND(+G34/$L$5,0))</f>
      </c>
      <c r="L34" s="8"/>
      <c r="M34" s="16">
        <f>IF(A34="","",+G34/75/$L$5)</f>
      </c>
      <c r="N34" s="8"/>
      <c r="O34" s="16">
        <f>IF(A34="","",(+G34/75*IF((ISNUMBER(SEARCH("DEAD",A34)))=TRUE,2,2.3))/$L$5)</f>
      </c>
      <c r="Q34" s="28"/>
      <c r="R34" s="10" t="s">
        <v>41</v>
      </c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2">
        <f t="shared" si="5"/>
        <v>0</v>
      </c>
    </row>
    <row r="35" spans="1:31" ht="15">
      <c r="A35" s="15"/>
      <c r="B35" s="8"/>
      <c r="C35" s="15"/>
      <c r="D35" s="8"/>
      <c r="E35" s="15"/>
      <c r="F35" s="8"/>
      <c r="G35" s="15"/>
      <c r="H35" s="8"/>
      <c r="I35" s="16">
        <f aca="true" t="shared" si="6" ref="I35:I45">IF($G$47=0,0,IF(A35="","",G35/$G$47*100))</f>
        <v>0</v>
      </c>
      <c r="J35" s="8"/>
      <c r="K35" s="15">
        <f aca="true" t="shared" si="7" ref="K35:K45">IF(A35="","",ROUND(+G35/$L$5,0))</f>
      </c>
      <c r="L35" s="8"/>
      <c r="M35" s="16">
        <f aca="true" t="shared" si="8" ref="M35:M45">IF(A35="","",+G35/75/$L$5)</f>
      </c>
      <c r="N35" s="8"/>
      <c r="O35" s="16">
        <f aca="true" t="shared" si="9" ref="O35:O45">IF(A35="","",(+G35/75*IF((ISNUMBER(SEARCH("DEAD",A35)))=TRUE,2,2.3))/$L$5)</f>
      </c>
      <c r="R35" s="10" t="s">
        <v>42</v>
      </c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2">
        <f t="shared" si="5"/>
        <v>0</v>
      </c>
    </row>
    <row r="36" spans="1:31" ht="15">
      <c r="A36" s="15"/>
      <c r="B36" s="8"/>
      <c r="C36" s="15"/>
      <c r="D36" s="8"/>
      <c r="E36" s="15"/>
      <c r="F36" s="8"/>
      <c r="G36" s="15"/>
      <c r="H36" s="8"/>
      <c r="I36" s="16">
        <f t="shared" si="6"/>
        <v>0</v>
      </c>
      <c r="J36" s="8"/>
      <c r="K36" s="15">
        <f t="shared" si="7"/>
      </c>
      <c r="L36" s="8"/>
      <c r="M36" s="16">
        <f t="shared" si="8"/>
      </c>
      <c r="N36" s="8"/>
      <c r="O36" s="16">
        <f t="shared" si="9"/>
      </c>
      <c r="R36" s="10" t="s">
        <v>44</v>
      </c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2">
        <f t="shared" si="5"/>
        <v>0</v>
      </c>
    </row>
    <row r="37" spans="1:31" ht="15">
      <c r="A37" s="15"/>
      <c r="B37" s="8"/>
      <c r="C37" s="15"/>
      <c r="D37" s="8"/>
      <c r="E37" s="15"/>
      <c r="F37" s="8"/>
      <c r="G37" s="15"/>
      <c r="H37" s="8"/>
      <c r="I37" s="16">
        <f t="shared" si="6"/>
        <v>0</v>
      </c>
      <c r="J37" s="8"/>
      <c r="K37" s="15">
        <f t="shared" si="7"/>
      </c>
      <c r="L37" s="8"/>
      <c r="M37" s="16">
        <f t="shared" si="8"/>
      </c>
      <c r="N37" s="8"/>
      <c r="O37" s="16">
        <f t="shared" si="9"/>
      </c>
      <c r="R37" s="10" t="s">
        <v>45</v>
      </c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2">
        <f t="shared" si="5"/>
        <v>0</v>
      </c>
    </row>
    <row r="38" spans="1:31" ht="15">
      <c r="A38" s="15"/>
      <c r="B38" s="8"/>
      <c r="C38" s="15"/>
      <c r="D38" s="8"/>
      <c r="E38" s="15"/>
      <c r="F38" s="8"/>
      <c r="G38" s="15"/>
      <c r="H38" s="8"/>
      <c r="I38" s="16">
        <f t="shared" si="6"/>
        <v>0</v>
      </c>
      <c r="J38" s="8"/>
      <c r="K38" s="15">
        <f t="shared" si="7"/>
      </c>
      <c r="L38" s="8"/>
      <c r="M38" s="16">
        <f t="shared" si="8"/>
      </c>
      <c r="N38" s="8"/>
      <c r="O38" s="16">
        <f t="shared" si="9"/>
      </c>
      <c r="R38" s="10" t="s">
        <v>47</v>
      </c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2">
        <f t="shared" si="5"/>
        <v>0</v>
      </c>
    </row>
    <row r="39" spans="1:31" ht="15">
      <c r="A39" s="15"/>
      <c r="B39" s="8"/>
      <c r="C39" s="15"/>
      <c r="D39" s="8"/>
      <c r="E39" s="15"/>
      <c r="F39" s="8"/>
      <c r="G39" s="15"/>
      <c r="H39" s="8"/>
      <c r="I39" s="16">
        <f t="shared" si="6"/>
        <v>0</v>
      </c>
      <c r="J39" s="8"/>
      <c r="K39" s="15">
        <f t="shared" si="7"/>
      </c>
      <c r="L39" s="8"/>
      <c r="M39" s="16">
        <f t="shared" si="8"/>
      </c>
      <c r="N39" s="8"/>
      <c r="O39" s="16">
        <f t="shared" si="9"/>
      </c>
      <c r="R39" s="10" t="s">
        <v>53</v>
      </c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2">
        <f t="shared" si="5"/>
        <v>0</v>
      </c>
    </row>
    <row r="40" spans="1:31" ht="15">
      <c r="A40" s="15"/>
      <c r="B40" s="8"/>
      <c r="C40" s="15"/>
      <c r="D40" s="8"/>
      <c r="E40" s="15"/>
      <c r="F40" s="8"/>
      <c r="G40" s="15"/>
      <c r="H40" s="8"/>
      <c r="I40" s="16">
        <f t="shared" si="6"/>
        <v>0</v>
      </c>
      <c r="J40" s="8"/>
      <c r="K40" s="15">
        <f t="shared" si="7"/>
      </c>
      <c r="L40" s="8"/>
      <c r="M40" s="16">
        <f t="shared" si="8"/>
      </c>
      <c r="N40" s="8"/>
      <c r="O40" s="16">
        <f t="shared" si="9"/>
      </c>
      <c r="R40" s="10" t="s">
        <v>54</v>
      </c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2">
        <f t="shared" si="5"/>
        <v>0</v>
      </c>
    </row>
    <row r="41" spans="1:31" ht="15">
      <c r="A41" s="15"/>
      <c r="B41" s="8"/>
      <c r="C41" s="15"/>
      <c r="D41" s="8"/>
      <c r="E41" s="15"/>
      <c r="F41" s="8"/>
      <c r="G41" s="15"/>
      <c r="H41" s="8"/>
      <c r="I41" s="16">
        <f t="shared" si="6"/>
        <v>0</v>
      </c>
      <c r="J41" s="8"/>
      <c r="K41" s="15">
        <f t="shared" si="7"/>
      </c>
      <c r="L41" s="8"/>
      <c r="M41" s="16">
        <f t="shared" si="8"/>
      </c>
      <c r="N41" s="8"/>
      <c r="O41" s="16">
        <f t="shared" si="9"/>
      </c>
      <c r="R41" s="10" t="s">
        <v>55</v>
      </c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2">
        <f t="shared" si="5"/>
        <v>0</v>
      </c>
    </row>
    <row r="42" spans="1:31" ht="15">
      <c r="A42" s="15"/>
      <c r="B42" s="8"/>
      <c r="C42" s="15"/>
      <c r="D42" s="8"/>
      <c r="E42" s="15"/>
      <c r="F42" s="8"/>
      <c r="G42" s="15"/>
      <c r="H42" s="8"/>
      <c r="I42" s="16">
        <f t="shared" si="6"/>
        <v>0</v>
      </c>
      <c r="J42" s="8"/>
      <c r="K42" s="15">
        <f t="shared" si="7"/>
      </c>
      <c r="L42" s="8"/>
      <c r="M42" s="16">
        <f t="shared" si="8"/>
      </c>
      <c r="N42" s="8"/>
      <c r="O42" s="16">
        <f t="shared" si="9"/>
      </c>
      <c r="Q42" s="32"/>
      <c r="R42" s="10" t="s">
        <v>56</v>
      </c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2">
        <f t="shared" si="5"/>
        <v>0</v>
      </c>
    </row>
    <row r="43" spans="1:31" ht="15.75" thickBot="1">
      <c r="A43" s="15"/>
      <c r="B43" s="8"/>
      <c r="C43" s="15"/>
      <c r="D43" s="8"/>
      <c r="E43" s="15"/>
      <c r="F43" s="8"/>
      <c r="G43" s="15"/>
      <c r="H43" s="8"/>
      <c r="I43" s="16">
        <f t="shared" si="6"/>
        <v>0</v>
      </c>
      <c r="J43" s="8"/>
      <c r="K43" s="15">
        <f t="shared" si="7"/>
      </c>
      <c r="L43" s="8"/>
      <c r="M43" s="16">
        <f t="shared" si="8"/>
      </c>
      <c r="N43" s="8"/>
      <c r="O43" s="16">
        <f t="shared" si="9"/>
      </c>
      <c r="Q43" s="33"/>
      <c r="R43" s="10" t="s">
        <v>57</v>
      </c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53">
        <f t="shared" si="5"/>
        <v>0</v>
      </c>
    </row>
    <row r="44" spans="1:31" ht="16.5" thickBot="1" thickTop="1">
      <c r="A44" s="15"/>
      <c r="B44" s="8"/>
      <c r="C44" s="15"/>
      <c r="D44" s="8"/>
      <c r="E44" s="15"/>
      <c r="F44" s="8"/>
      <c r="G44" s="15"/>
      <c r="H44" s="8"/>
      <c r="I44" s="16">
        <f t="shared" si="6"/>
        <v>0</v>
      </c>
      <c r="J44" s="8"/>
      <c r="K44" s="15">
        <f t="shared" si="7"/>
      </c>
      <c r="L44" s="8"/>
      <c r="M44" s="16">
        <f t="shared" si="8"/>
      </c>
      <c r="N44" s="8"/>
      <c r="O44" s="16">
        <f t="shared" si="9"/>
      </c>
      <c r="R44" s="36" t="s">
        <v>37</v>
      </c>
      <c r="S44" s="37">
        <f aca="true" t="shared" si="10" ref="S44:AE44">SUM(S28:S43)</f>
        <v>0</v>
      </c>
      <c r="T44" s="37">
        <f t="shared" si="10"/>
        <v>0</v>
      </c>
      <c r="U44" s="37">
        <f t="shared" si="10"/>
        <v>0</v>
      </c>
      <c r="V44" s="37">
        <f t="shared" si="10"/>
        <v>0</v>
      </c>
      <c r="W44" s="37">
        <f t="shared" si="10"/>
        <v>0</v>
      </c>
      <c r="X44" s="37">
        <f t="shared" si="10"/>
        <v>0</v>
      </c>
      <c r="Y44" s="37">
        <f t="shared" si="10"/>
        <v>0</v>
      </c>
      <c r="Z44" s="37">
        <f t="shared" si="10"/>
        <v>0</v>
      </c>
      <c r="AA44" s="37">
        <f t="shared" si="10"/>
        <v>0</v>
      </c>
      <c r="AB44" s="37">
        <f t="shared" si="10"/>
        <v>0</v>
      </c>
      <c r="AC44" s="37">
        <f t="shared" si="10"/>
        <v>0</v>
      </c>
      <c r="AD44" s="38">
        <f t="shared" si="10"/>
        <v>0</v>
      </c>
      <c r="AE44" s="38">
        <f t="shared" si="10"/>
        <v>0</v>
      </c>
    </row>
    <row r="45" spans="1:31" ht="15.75" thickTop="1">
      <c r="A45" s="15"/>
      <c r="B45" s="8"/>
      <c r="C45" s="15"/>
      <c r="D45" s="8"/>
      <c r="E45" s="15"/>
      <c r="F45" s="8"/>
      <c r="G45" s="15"/>
      <c r="H45" s="8"/>
      <c r="I45" s="16">
        <f t="shared" si="6"/>
        <v>0</v>
      </c>
      <c r="J45" s="8"/>
      <c r="K45" s="15">
        <f t="shared" si="7"/>
      </c>
      <c r="L45" s="8"/>
      <c r="M45" s="16">
        <f t="shared" si="8"/>
      </c>
      <c r="N45" s="8"/>
      <c r="O45" s="16">
        <f t="shared" si="9"/>
      </c>
      <c r="R45" s="56"/>
      <c r="S45" s="57"/>
      <c r="T45" s="210"/>
      <c r="U45" s="210"/>
      <c r="V45" s="58"/>
      <c r="W45" s="58"/>
      <c r="X45" s="58"/>
      <c r="Y45" s="45" t="s">
        <v>12</v>
      </c>
      <c r="Z45" s="58"/>
      <c r="AA45" s="58"/>
      <c r="AB45" s="59"/>
      <c r="AC45" s="60"/>
      <c r="AD45" s="57"/>
      <c r="AE45" s="61"/>
    </row>
    <row r="46" spans="1:31" ht="1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34"/>
      <c r="N46" s="8"/>
      <c r="O46" s="34"/>
      <c r="R46" s="55" t="s">
        <v>13</v>
      </c>
      <c r="S46" s="222"/>
      <c r="T46" s="221"/>
      <c r="U46" s="221"/>
      <c r="V46" s="221"/>
      <c r="W46" s="221"/>
      <c r="X46" s="221"/>
      <c r="Y46" s="221"/>
      <c r="Z46" s="221"/>
      <c r="AA46" s="221"/>
      <c r="AB46" s="221"/>
      <c r="AC46" s="221"/>
      <c r="AD46" s="221"/>
      <c r="AE46" s="201" t="s">
        <v>37</v>
      </c>
    </row>
    <row r="47" spans="1:31" ht="15.75" thickBot="1">
      <c r="A47" s="66" t="s">
        <v>40</v>
      </c>
      <c r="B47" s="8"/>
      <c r="C47" s="15">
        <f>SUM(C34:C45)</f>
        <v>0</v>
      </c>
      <c r="D47" s="8"/>
      <c r="E47" s="15">
        <f>SUM(E34:E45)</f>
        <v>0</v>
      </c>
      <c r="F47" s="8"/>
      <c r="G47" s="15">
        <f>SUM(G34:G45)</f>
        <v>0</v>
      </c>
      <c r="H47" s="8"/>
      <c r="I47" s="15">
        <f>SUM(I34:I45)</f>
        <v>0</v>
      </c>
      <c r="J47" s="8"/>
      <c r="K47" s="15">
        <f>SUM(K34:K45)</f>
        <v>0</v>
      </c>
      <c r="L47" s="8"/>
      <c r="M47" s="16">
        <f>SUM(M34:M45)</f>
        <v>0</v>
      </c>
      <c r="N47" s="8"/>
      <c r="O47" s="16">
        <f>SUM(O34:O45)</f>
        <v>0</v>
      </c>
      <c r="R47" s="54" t="s">
        <v>15</v>
      </c>
      <c r="S47" s="223"/>
      <c r="T47" s="204"/>
      <c r="U47" s="204"/>
      <c r="V47" s="204"/>
      <c r="W47" s="204"/>
      <c r="X47" s="204"/>
      <c r="Y47" s="204"/>
      <c r="Z47" s="204"/>
      <c r="AA47" s="204"/>
      <c r="AB47" s="204"/>
      <c r="AC47" s="204"/>
      <c r="AD47" s="204"/>
      <c r="AE47" s="202"/>
    </row>
    <row r="48" spans="18:31" ht="15.75" thickTop="1">
      <c r="R48" s="10" t="s">
        <v>22</v>
      </c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50">
        <f>SUM(S48:AD48)</f>
        <v>0</v>
      </c>
    </row>
    <row r="49" spans="18:31" ht="15">
      <c r="R49" s="10" t="s">
        <v>30</v>
      </c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2">
        <f aca="true" t="shared" si="11" ref="AE49:AE55">SUM(S49:AD49)</f>
        <v>0</v>
      </c>
    </row>
    <row r="50" spans="1:31" ht="15">
      <c r="A50" s="64" t="s">
        <v>61</v>
      </c>
      <c r="G50" s="65"/>
      <c r="R50" s="10" t="s">
        <v>31</v>
      </c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2">
        <f t="shared" si="11"/>
        <v>0</v>
      </c>
    </row>
    <row r="51" spans="18:31" ht="15">
      <c r="R51" s="10" t="s">
        <v>32</v>
      </c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2">
        <f t="shared" si="11"/>
        <v>0</v>
      </c>
    </row>
    <row r="52" spans="18:31" ht="15">
      <c r="R52" s="10" t="s">
        <v>33</v>
      </c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2">
        <f t="shared" si="11"/>
        <v>0</v>
      </c>
    </row>
    <row r="53" spans="1:31" ht="15">
      <c r="A53" s="64" t="s">
        <v>60</v>
      </c>
      <c r="R53" s="10" t="s">
        <v>34</v>
      </c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2">
        <f t="shared" si="11"/>
        <v>0</v>
      </c>
    </row>
    <row r="54" spans="18:31" ht="15">
      <c r="R54" s="10" t="s">
        <v>35</v>
      </c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2">
        <f t="shared" si="11"/>
        <v>0</v>
      </c>
    </row>
    <row r="55" spans="18:31" ht="15.75" thickBot="1">
      <c r="R55" s="10" t="s">
        <v>36</v>
      </c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53">
        <f t="shared" si="11"/>
        <v>0</v>
      </c>
    </row>
    <row r="56" spans="18:31" s="6" customFormat="1" ht="16.5" thickBot="1" thickTop="1">
      <c r="R56" s="19" t="s">
        <v>37</v>
      </c>
      <c r="S56" s="20">
        <f aca="true" t="shared" si="12" ref="S56:AD56">SUM(S48:S55)</f>
        <v>0</v>
      </c>
      <c r="T56" s="20">
        <f t="shared" si="12"/>
        <v>0</v>
      </c>
      <c r="U56" s="20">
        <f t="shared" si="12"/>
        <v>0</v>
      </c>
      <c r="V56" s="20">
        <f t="shared" si="12"/>
        <v>0</v>
      </c>
      <c r="W56" s="20">
        <f t="shared" si="12"/>
        <v>0</v>
      </c>
      <c r="X56" s="20">
        <f t="shared" si="12"/>
        <v>0</v>
      </c>
      <c r="Y56" s="20">
        <f t="shared" si="12"/>
        <v>0</v>
      </c>
      <c r="Z56" s="20">
        <f t="shared" si="12"/>
        <v>0</v>
      </c>
      <c r="AA56" s="20">
        <f t="shared" si="12"/>
        <v>0</v>
      </c>
      <c r="AB56" s="20">
        <f t="shared" si="12"/>
        <v>0</v>
      </c>
      <c r="AC56" s="20">
        <f t="shared" si="12"/>
        <v>0</v>
      </c>
      <c r="AD56" s="20">
        <f t="shared" si="12"/>
        <v>0</v>
      </c>
      <c r="AE56" s="62">
        <f>SUM(S56:AD56)</f>
        <v>0</v>
      </c>
    </row>
    <row r="57" spans="18:31" s="6" customFormat="1" ht="15" customHeight="1" thickTop="1">
      <c r="R57" s="21"/>
      <c r="S57" s="22"/>
      <c r="T57" s="22"/>
      <c r="U57" s="22"/>
      <c r="V57" s="22"/>
      <c r="W57" s="22"/>
      <c r="X57" s="22"/>
      <c r="Y57" s="23" t="s">
        <v>58</v>
      </c>
      <c r="Z57" s="22"/>
      <c r="AA57" s="22"/>
      <c r="AB57" s="24"/>
      <c r="AC57" s="24"/>
      <c r="AD57" s="22"/>
      <c r="AE57" s="43"/>
    </row>
    <row r="58" spans="18:31" s="6" customFormat="1" ht="15" customHeight="1">
      <c r="R58" s="10" t="s">
        <v>22</v>
      </c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2">
        <f>SUM(S58:AD58)</f>
        <v>0</v>
      </c>
    </row>
    <row r="59" spans="16:31" s="6" customFormat="1" ht="15" customHeight="1">
      <c r="P59" s="3"/>
      <c r="Q59" s="3"/>
      <c r="R59" s="10" t="s">
        <v>30</v>
      </c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2">
        <f aca="true" t="shared" si="13" ref="AE59:AE66">SUM(S59:AD59)</f>
        <v>0</v>
      </c>
    </row>
    <row r="60" spans="16:31" s="6" customFormat="1" ht="15" customHeight="1">
      <c r="P60" s="3"/>
      <c r="Q60" s="7"/>
      <c r="R60" s="10" t="s">
        <v>31</v>
      </c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2">
        <f t="shared" si="13"/>
        <v>0</v>
      </c>
    </row>
    <row r="61" spans="18:31" s="6" customFormat="1" ht="15" customHeight="1">
      <c r="R61" s="10" t="s">
        <v>32</v>
      </c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2">
        <f t="shared" si="13"/>
        <v>0</v>
      </c>
    </row>
    <row r="62" spans="18:31" s="6" customFormat="1" ht="15" customHeight="1">
      <c r="R62" s="10" t="s">
        <v>33</v>
      </c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2">
        <f t="shared" si="13"/>
        <v>0</v>
      </c>
    </row>
    <row r="63" spans="18:31" s="6" customFormat="1" ht="15" customHeight="1">
      <c r="R63" s="10" t="s">
        <v>34</v>
      </c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2">
        <f t="shared" si="13"/>
        <v>0</v>
      </c>
    </row>
    <row r="64" spans="18:31" s="6" customFormat="1" ht="15" customHeight="1">
      <c r="R64" s="10" t="s">
        <v>35</v>
      </c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2">
        <f t="shared" si="13"/>
        <v>0</v>
      </c>
    </row>
    <row r="65" spans="18:31" s="6" customFormat="1" ht="15" customHeight="1" thickBot="1">
      <c r="R65" s="10" t="s">
        <v>36</v>
      </c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53">
        <f t="shared" si="13"/>
        <v>0</v>
      </c>
    </row>
    <row r="66" spans="18:31" s="6" customFormat="1" ht="15" customHeight="1" thickBot="1" thickTop="1">
      <c r="R66" s="19" t="s">
        <v>37</v>
      </c>
      <c r="S66" s="20">
        <f aca="true" t="shared" si="14" ref="S66:AD66">SUM(S58:S65)</f>
        <v>0</v>
      </c>
      <c r="T66" s="20">
        <f t="shared" si="14"/>
        <v>0</v>
      </c>
      <c r="U66" s="20">
        <f t="shared" si="14"/>
        <v>0</v>
      </c>
      <c r="V66" s="20">
        <f t="shared" si="14"/>
        <v>0</v>
      </c>
      <c r="W66" s="20">
        <f t="shared" si="14"/>
        <v>0</v>
      </c>
      <c r="X66" s="20">
        <f t="shared" si="14"/>
        <v>0</v>
      </c>
      <c r="Y66" s="20">
        <f t="shared" si="14"/>
        <v>0</v>
      </c>
      <c r="Z66" s="20">
        <f t="shared" si="14"/>
        <v>0</v>
      </c>
      <c r="AA66" s="20">
        <f t="shared" si="14"/>
        <v>0</v>
      </c>
      <c r="AB66" s="20">
        <f t="shared" si="14"/>
        <v>0</v>
      </c>
      <c r="AC66" s="20">
        <f t="shared" si="14"/>
        <v>0</v>
      </c>
      <c r="AD66" s="35">
        <f t="shared" si="14"/>
        <v>0</v>
      </c>
      <c r="AE66" s="63">
        <f t="shared" si="13"/>
        <v>0</v>
      </c>
    </row>
    <row r="67" s="6" customFormat="1" ht="15" customHeight="1" thickTop="1">
      <c r="AE67" s="39"/>
    </row>
    <row r="68" s="6" customFormat="1" ht="13.5" customHeight="1"/>
    <row r="69" s="6" customFormat="1" ht="13.5" customHeight="1"/>
    <row r="70" s="6" customFormat="1" ht="13.5" customHeight="1"/>
    <row r="71" s="6" customFormat="1" ht="13.5" customHeight="1"/>
    <row r="72" s="6" customFormat="1" ht="13.5" customHeight="1"/>
    <row r="73" s="6" customFormat="1" ht="13.5" customHeight="1"/>
    <row r="74" s="6" customFormat="1" ht="13.5" customHeight="1"/>
    <row r="75" s="6" customFormat="1" ht="13.5" customHeight="1"/>
    <row r="76" s="6" customFormat="1" ht="13.5" customHeight="1"/>
    <row r="77" s="6" customFormat="1" ht="13.5" customHeight="1"/>
    <row r="78" s="6" customFormat="1" ht="13.5" customHeight="1"/>
    <row r="79" s="6" customFormat="1" ht="13.5" customHeight="1"/>
    <row r="80" s="6" customFormat="1" ht="13.5" customHeight="1"/>
    <row r="81" s="6" customFormat="1" ht="13.5" customHeight="1"/>
    <row r="82" s="6" customFormat="1" ht="13.5" customHeight="1"/>
    <row r="83" s="6" customFormat="1" ht="13.5" customHeight="1"/>
    <row r="84" s="6" customFormat="1" ht="13.5" customHeight="1"/>
    <row r="85" s="6" customFormat="1" ht="13.5" customHeight="1"/>
    <row r="86" s="6" customFormat="1" ht="13.5" customHeight="1"/>
    <row r="87" s="6" customFormat="1" ht="13.5" customHeight="1"/>
    <row r="88" s="6" customFormat="1" ht="13.5" customHeight="1"/>
    <row r="89" s="6" customFormat="1" ht="13.5" customHeight="1"/>
    <row r="90" s="6" customFormat="1" ht="13.5" customHeight="1"/>
    <row r="91" s="6" customFormat="1" ht="13.5" customHeight="1"/>
    <row r="92" s="6" customFormat="1" ht="13.5" customHeight="1"/>
    <row r="93" s="6" customFormat="1" ht="13.5" customHeight="1"/>
    <row r="94" s="6" customFormat="1" ht="13.5" customHeight="1"/>
    <row r="95" s="6" customFormat="1" ht="13.5" customHeight="1"/>
    <row r="96" s="6" customFormat="1" ht="13.5" customHeight="1"/>
    <row r="97" s="6" customFormat="1" ht="13.5" customHeight="1"/>
    <row r="98" spans="18:30" s="6" customFormat="1" ht="13.5" customHeight="1"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</row>
    <row r="99" spans="18:31" s="6" customFormat="1" ht="13.5" customHeight="1"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</row>
    <row r="100" spans="18:31" s="6" customFormat="1" ht="13.5" customHeight="1"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</row>
    <row r="101" spans="18:31" s="6" customFormat="1" ht="13.5" customHeight="1"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</row>
    <row r="102" spans="18:31" s="6" customFormat="1" ht="13.5" customHeight="1"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</row>
    <row r="103" spans="18:31" s="6" customFormat="1" ht="13.5" customHeight="1"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</row>
    <row r="104" spans="18:31" s="6" customFormat="1" ht="13.5" customHeight="1"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</row>
    <row r="105" spans="18:31" s="6" customFormat="1" ht="13.5" customHeight="1"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</row>
    <row r="106" spans="18:31" s="6" customFormat="1" ht="13.5" customHeight="1"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</row>
    <row r="107" spans="18:31" s="6" customFormat="1" ht="13.5" customHeight="1"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</row>
    <row r="108" spans="18:31" s="6" customFormat="1" ht="13.5" customHeight="1"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</row>
    <row r="109" spans="18:31" s="6" customFormat="1" ht="13.5" customHeight="1"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</row>
    <row r="110" spans="18:31" s="6" customFormat="1" ht="13.5" customHeight="1"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</row>
    <row r="111" spans="18:31" s="6" customFormat="1" ht="13.5" customHeight="1"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</row>
    <row r="112" spans="18:31" s="6" customFormat="1" ht="13.5" customHeight="1"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</row>
    <row r="113" spans="18:31" s="6" customFormat="1" ht="13.5" customHeight="1"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</row>
    <row r="114" spans="18:31" s="6" customFormat="1" ht="13.5" customHeight="1"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</row>
    <row r="115" spans="18:31" s="6" customFormat="1" ht="13.5" customHeight="1"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</row>
    <row r="116" spans="18:31" s="6" customFormat="1" ht="13.5" customHeight="1"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</row>
    <row r="117" spans="18:31" s="6" customFormat="1" ht="13.5" customHeight="1"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</row>
    <row r="118" spans="18:31" s="6" customFormat="1" ht="13.5" customHeight="1"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</row>
    <row r="119" spans="18:31" s="6" customFormat="1" ht="13.5" customHeight="1"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</row>
    <row r="120" spans="18:31" s="6" customFormat="1" ht="13.5" customHeight="1"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</row>
    <row r="121" spans="18:31" s="6" customFormat="1" ht="13.5" customHeight="1"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</row>
    <row r="122" spans="18:31" s="6" customFormat="1" ht="13.5" customHeight="1"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</row>
  </sheetData>
  <sheetProtection/>
  <mergeCells count="42">
    <mergeCell ref="A1:O1"/>
    <mergeCell ref="R1:AE1"/>
    <mergeCell ref="A2:B2"/>
    <mergeCell ref="R2:S2"/>
    <mergeCell ref="A3:B3"/>
    <mergeCell ref="R3:S3"/>
    <mergeCell ref="A4:B4"/>
    <mergeCell ref="R4:S4"/>
    <mergeCell ref="A5:B5"/>
    <mergeCell ref="R5:S5"/>
    <mergeCell ref="A7:G7"/>
    <mergeCell ref="I7:O7"/>
    <mergeCell ref="S8:S9"/>
    <mergeCell ref="T8:T9"/>
    <mergeCell ref="U8:U9"/>
    <mergeCell ref="V8:V9"/>
    <mergeCell ref="W8:W9"/>
    <mergeCell ref="X8:X9"/>
    <mergeCell ref="Y8:Y9"/>
    <mergeCell ref="Z8:Z9"/>
    <mergeCell ref="AA8:AA9"/>
    <mergeCell ref="AB8:AB9"/>
    <mergeCell ref="AC8:AC9"/>
    <mergeCell ref="AD8:AD9"/>
    <mergeCell ref="AE8:AE9"/>
    <mergeCell ref="E11:G11"/>
    <mergeCell ref="C31:E31"/>
    <mergeCell ref="K31:O31"/>
    <mergeCell ref="T45:U45"/>
    <mergeCell ref="S46:S47"/>
    <mergeCell ref="T46:T47"/>
    <mergeCell ref="U46:U47"/>
    <mergeCell ref="V46:V47"/>
    <mergeCell ref="W46:W47"/>
    <mergeCell ref="AD46:AD47"/>
    <mergeCell ref="AE46:AE47"/>
    <mergeCell ref="X46:X47"/>
    <mergeCell ref="Y46:Y47"/>
    <mergeCell ref="Z46:Z47"/>
    <mergeCell ref="AA46:AA47"/>
    <mergeCell ref="AB46:AB47"/>
    <mergeCell ref="AC46:AC47"/>
  </mergeCells>
  <printOptions/>
  <pageMargins left="0.5" right="0.3" top="0.5" bottom="0.5" header="0.3" footer="0.3"/>
  <pageSetup horizontalDpi="600" verticalDpi="600" orientation="portrait" scale="66" r:id="rId2"/>
  <colBreaks count="1" manualBreakCount="1">
    <brk id="17" max="66" man="1"/>
  </colBreak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O88"/>
  <sheetViews>
    <sheetView showZeros="0" zoomScalePageLayoutView="0" workbookViewId="0" topLeftCell="A1">
      <selection activeCell="A1" sqref="A1:O1"/>
    </sheetView>
  </sheetViews>
  <sheetFormatPr defaultColWidth="9.140625" defaultRowHeight="15"/>
  <cols>
    <col min="1" max="1" width="10.28125" style="1" customWidth="1"/>
    <col min="2" max="2" width="8.8515625" style="1" customWidth="1"/>
    <col min="3" max="14" width="10.28125" style="1" customWidth="1"/>
    <col min="15" max="15" width="10.7109375" style="1" customWidth="1"/>
    <col min="16" max="16384" width="8.8515625" style="1" customWidth="1"/>
  </cols>
  <sheetData>
    <row r="1" spans="1:15" ht="15">
      <c r="A1" s="181" t="s">
        <v>62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</row>
    <row r="2" spans="1:15" ht="15">
      <c r="A2" s="115"/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</row>
    <row r="3" spans="1:15" ht="15.75" customHeight="1">
      <c r="A3" s="198" t="s">
        <v>2</v>
      </c>
      <c r="B3" s="198"/>
      <c r="C3" s="124" t="str">
        <f>'ALL BLOCKS'!C2</f>
        <v>Governors Rd Firebreak</v>
      </c>
      <c r="D3" s="125"/>
      <c r="E3" s="125"/>
      <c r="F3" s="126"/>
      <c r="G3" s="126"/>
      <c r="H3" s="127"/>
      <c r="I3" s="128"/>
      <c r="J3" s="129" t="s">
        <v>3</v>
      </c>
      <c r="K3" s="129"/>
      <c r="L3" s="124">
        <f>'ALL BLOCKS'!L2</f>
        <v>103</v>
      </c>
      <c r="M3" s="125"/>
      <c r="N3" s="125"/>
      <c r="O3" s="6"/>
    </row>
    <row r="4" spans="1:15" ht="15.75" customHeight="1">
      <c r="A4" s="198" t="s">
        <v>4</v>
      </c>
      <c r="B4" s="198"/>
      <c r="C4" s="130" t="str">
        <f>'ALL BLOCKS'!C3</f>
        <v>1</v>
      </c>
      <c r="D4" s="131"/>
      <c r="E4" s="131"/>
      <c r="F4" s="126"/>
      <c r="G4" s="126"/>
      <c r="H4" s="127"/>
      <c r="I4" s="128"/>
      <c r="J4" s="129" t="s">
        <v>5</v>
      </c>
      <c r="K4" s="129"/>
      <c r="L4" s="130" t="str">
        <f>'ALL BLOCKS'!L3</f>
        <v>AMT</v>
      </c>
      <c r="M4" s="131"/>
      <c r="N4" s="131"/>
      <c r="O4" s="6"/>
    </row>
    <row r="5" spans="1:15" ht="15.75" customHeight="1">
      <c r="A5" s="198" t="s">
        <v>6</v>
      </c>
      <c r="B5" s="198"/>
      <c r="C5" s="130" t="str">
        <f>'ALL BLOCKS'!C4</f>
        <v>Centre</v>
      </c>
      <c r="D5" s="131"/>
      <c r="E5" s="131"/>
      <c r="F5" s="126"/>
      <c r="G5" s="126"/>
      <c r="H5" s="132"/>
      <c r="I5" s="128"/>
      <c r="J5" s="129" t="s">
        <v>7</v>
      </c>
      <c r="K5" s="129"/>
      <c r="L5" s="133" t="str">
        <f>'ALL BLOCKS'!L4</f>
        <v>11/10/2016</v>
      </c>
      <c r="M5" s="131"/>
      <c r="N5" s="131"/>
      <c r="O5" s="6"/>
    </row>
    <row r="6" spans="1:15" ht="15.75" customHeight="1">
      <c r="A6" s="198" t="s">
        <v>8</v>
      </c>
      <c r="B6" s="198"/>
      <c r="C6" s="130" t="str">
        <f>'ALL BLOCKS'!C5</f>
        <v>Union</v>
      </c>
      <c r="D6" s="131"/>
      <c r="E6" s="131"/>
      <c r="F6" s="126"/>
      <c r="G6" s="126"/>
      <c r="H6" s="127"/>
      <c r="I6" s="128"/>
      <c r="J6" s="129" t="s">
        <v>9</v>
      </c>
      <c r="K6" s="129"/>
      <c r="L6" s="130">
        <f>'ALL BLOCKS'!L5</f>
        <v>147</v>
      </c>
      <c r="M6" s="131"/>
      <c r="N6" s="131"/>
      <c r="O6" s="6"/>
    </row>
    <row r="7" spans="1:15" ht="15" thickBot="1">
      <c r="A7" s="68"/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</row>
    <row r="8" spans="1:15" ht="15" thickTop="1">
      <c r="A8" s="183" t="s">
        <v>63</v>
      </c>
      <c r="B8" s="184"/>
      <c r="C8" s="196">
        <f>IF(1!$A14&lt;&gt;"",1!$A14,"")</f>
      </c>
      <c r="D8" s="177">
        <f>IF(1!$A15&lt;&gt;"",1!$A15,"")</f>
      </c>
      <c r="E8" s="177">
        <f>IF(1!$A16&lt;&gt;"",1!$A16,"")</f>
      </c>
      <c r="F8" s="177">
        <f>IF(1!$A17&lt;&gt;"",1!$A17,"")</f>
      </c>
      <c r="G8" s="177">
        <f>IF(1!$A18&lt;&gt;"",1!$A18,"")</f>
      </c>
      <c r="H8" s="177">
        <f>IF(1!$A19&lt;&gt;"",1!$A19,"")</f>
      </c>
      <c r="I8" s="177">
        <f>IF(1!$A20&lt;&gt;"",1!$A20,"")</f>
      </c>
      <c r="J8" s="177">
        <f>IF(1!$A21&lt;&gt;"",1!$A21,"")</f>
      </c>
      <c r="K8" s="177">
        <f>IF(1!$A22&lt;&gt;"",1!$A22,"")</f>
      </c>
      <c r="L8" s="177">
        <f>IF(1!$A23&lt;&gt;"",1!$A23,"")</f>
      </c>
      <c r="M8" s="177">
        <f>IF(1!$A24&lt;&gt;"",1!$A24,"")</f>
      </c>
      <c r="N8" s="177">
        <f>IF(1!$A25&lt;&gt;"",1!$A25,"")</f>
      </c>
      <c r="O8" s="179" t="s">
        <v>16</v>
      </c>
    </row>
    <row r="9" spans="1:15" ht="15" thickBot="1">
      <c r="A9" s="185"/>
      <c r="B9" s="186"/>
      <c r="C9" s="197"/>
      <c r="D9" s="178"/>
      <c r="E9" s="178"/>
      <c r="F9" s="178"/>
      <c r="G9" s="178"/>
      <c r="H9" s="178"/>
      <c r="I9" s="178"/>
      <c r="J9" s="178"/>
      <c r="K9" s="178"/>
      <c r="L9" s="178"/>
      <c r="M9" s="178"/>
      <c r="N9" s="178"/>
      <c r="O9" s="180"/>
    </row>
    <row r="10" spans="1:15" ht="15" thickBot="1">
      <c r="A10" s="71" t="s">
        <v>64</v>
      </c>
      <c r="B10" s="72"/>
      <c r="C10" s="73">
        <f>IF(1!C14&lt;&gt;"",1!C14,"")</f>
      </c>
      <c r="D10" s="73">
        <f>IF(1!C15&lt;&gt;"",1!C15,"")</f>
      </c>
      <c r="E10" s="73">
        <f>IF(1!C16&lt;&gt;"",1!C16,"")</f>
      </c>
      <c r="F10" s="73">
        <f>IF(1!C17&lt;&gt;"",1!C17,"")</f>
      </c>
      <c r="G10" s="73">
        <f>IF(1!C18&lt;&gt;"",1!C18,"")</f>
      </c>
      <c r="H10" s="73">
        <f>IF(1!C19&lt;&gt;"",1!C19,"")</f>
      </c>
      <c r="I10" s="73">
        <f>IF(1!C20&lt;&gt;"",1!C20,"")</f>
      </c>
      <c r="J10" s="73">
        <f>IF(1!C21&lt;&gt;"",1!C21,"")</f>
      </c>
      <c r="K10" s="73">
        <f>IF(1!C22&lt;&gt;"",1!C22,"")</f>
      </c>
      <c r="L10" s="73">
        <f>IF(1!C23&lt;&gt;"",1!C23,"")</f>
      </c>
      <c r="M10" s="73">
        <f>IF(1!C24&lt;&gt;"",1!C24,"")</f>
      </c>
      <c r="N10" s="73">
        <f>IF(1!C25&lt;&gt;"",1!C25,"")</f>
      </c>
      <c r="O10" s="74"/>
    </row>
    <row r="11" spans="1:15" ht="15.75" thickBot="1">
      <c r="A11" s="142" t="s">
        <v>65</v>
      </c>
      <c r="B11" s="143" t="s">
        <v>66</v>
      </c>
      <c r="C11" s="192" t="s">
        <v>67</v>
      </c>
      <c r="D11" s="193"/>
      <c r="E11" s="193"/>
      <c r="F11" s="193"/>
      <c r="G11" s="193"/>
      <c r="H11" s="193"/>
      <c r="I11" s="193"/>
      <c r="J11" s="194"/>
      <c r="K11" s="194"/>
      <c r="L11" s="194"/>
      <c r="M11" s="194"/>
      <c r="N11" s="194"/>
      <c r="O11" s="195"/>
    </row>
    <row r="12" spans="1:15" ht="15">
      <c r="A12" s="148" t="str">
        <f>CONCATENATE(SUMMARY1!C66,SUMMARY1!C67,SUMMARY1!C68)</f>
        <v>1-1</v>
      </c>
      <c r="B12" s="139">
        <f>IF(1!$L$5&lt;&gt;"",1!$L$5+temp2!$L$5+temp3!$L$5+temp4!$L$5+temp5!$L$5+temp6!$L$5+temp7!$L$5+temp8!$L$5+temp9!$L$5+temp10!$L$5,"")</f>
        <v>147</v>
      </c>
      <c r="C12" s="161">
        <f>IF(1!$A14&lt;&gt;"",1!$I14+temp2!$I14+temp3!$I14+temp4!$I14+temp5!$I14+temp6!$I14+temp7!$I14+temp8!$I14+temp9!$I14+temp10!$I14,"")</f>
      </c>
      <c r="D12" s="161">
        <f>IF(1!$A15&lt;&gt;"",1!$I15+temp2!$I15+temp3!$I15+temp4!$I15+temp5!$I15+temp6!$I15+temp7!$I15+temp8!$I15+temp9!$I15+temp10!$I15,"")</f>
      </c>
      <c r="E12" s="161">
        <f>IF(1!$A16&lt;&gt;"",1!$I16+temp2!$I16+temp3!$I16+temp4!$I16+temp5!$I16+temp6!$I16+temp7!$I16+temp8!$I16+temp9!$I16+temp10!$I16,"")</f>
      </c>
      <c r="F12" s="161">
        <f>IF(1!$A17&lt;&gt;"",1!$I17+temp2!$I17+temp3!$I17+temp4!$I17+temp5!$I17+temp6!$I17+temp7!$I17+temp8!$I17+temp9!$I17+temp10!$I17,"")</f>
      </c>
      <c r="G12" s="161">
        <f>IF(1!$A18&lt;&gt;"",1!$I18+temp2!$I18+temp3!$I18+temp4!$I18+temp5!$I18+temp6!$I18+temp7!$I18+temp8!$I18+temp9!$I18+temp10!$I18,"")</f>
      </c>
      <c r="H12" s="161">
        <f>IF(1!$A19&lt;&gt;"",1!$I19+temp2!$I19+temp3!$I19+temp4!$I19+temp5!$I19+temp6!$I19+temp7!$I19+temp8!$I19+temp9!$I19+temp10!$I19,"")</f>
      </c>
      <c r="I12" s="161">
        <f>IF(1!$A20&lt;&gt;"",1!$I20+temp2!$I20+temp3!$I20+temp4!$I20+temp5!$I20+temp6!$I20+temp7!$I20+temp8!$I20+temp9!$I20+temp10!$I20,"")</f>
      </c>
      <c r="J12" s="161">
        <f>IF(1!$A21&lt;&gt;"",1!$I21+temp2!$I21+temp3!$I21+temp4!$I21+temp5!$I21+temp6!$I21+temp7!$I21+temp8!$I21+temp9!$I21+temp10!$I21,"")</f>
      </c>
      <c r="K12" s="161">
        <f>IF(1!$A22&lt;&gt;"",1!$I22+temp2!$I22+temp3!$I22+temp4!$I22+temp5!$I22+temp6!$I22+temp7!$I22+temp8!$I22+temp9!$I22+temp10!$I22,"")</f>
      </c>
      <c r="L12" s="161">
        <f>IF(1!$A23&lt;&gt;"",1!$I23+temp2!$I23+temp3!$I23+temp4!$I23+temp5!$I23+temp6!$I23+temp7!$I23+temp8!$I23+temp9!$I23+temp10!$I23,"")</f>
      </c>
      <c r="M12" s="161">
        <f>IF(1!$A24&lt;&gt;"",1!$I24+temp2!$I24+temp3!$I24+temp4!$I24+temp5!$I24+temp6!$I24+temp7!$I24+temp8!$I24+temp9!$I24+temp10!$I24,"")</f>
      </c>
      <c r="N12" s="161">
        <f>IF(1!$A25&lt;&gt;"",1!$I25+temp2!$I25+temp3!$I25+temp4!$I25+temp5!$I25+temp6!$I25+temp7!$I25+temp8!$I25+temp9!$I25+temp10!$I25,"")</f>
      </c>
      <c r="O12" s="162">
        <f>IF(C12&lt;&gt;"",SUM(C12:N12),"")</f>
      </c>
    </row>
    <row r="13" spans="1:15" ht="15">
      <c r="A13" s="148">
        <f ca="1">IF(temp11!$C$3&lt;&gt;"",MID(CELL("filename",temp11!A10),FIND("]",CELL("filename",temp11!A10))+1,256),"")</f>
      </c>
      <c r="B13" s="140">
        <f>IF(temp11!$L$5&lt;&gt;"",temp11!$L$5,"")</f>
      </c>
      <c r="C13" s="75">
        <f>IF(temp11!I$14&lt;&gt;"",temp11!I$14,"")</f>
      </c>
      <c r="D13" s="75">
        <f>IF(temp11!I$15&lt;&gt;"",temp11!I$15,"")</f>
      </c>
      <c r="E13" s="75">
        <f>IF(temp11!I$16&lt;&gt;"",temp11!I$16,"")</f>
      </c>
      <c r="F13" s="75">
        <f>IF(temp11!I$17&lt;&gt;"",temp11!I$17,"")</f>
      </c>
      <c r="G13" s="75">
        <f>IF(temp11!I$18&lt;&gt;"",temp11!I$18,"")</f>
      </c>
      <c r="H13" s="75">
        <f>IF(temp11!I$19&lt;&gt;"",temp11!I$19,"")</f>
      </c>
      <c r="I13" s="75">
        <f>IF(temp11!I$20&lt;&gt;"",temp11!I$20,"")</f>
      </c>
      <c r="J13" s="75">
        <f>IF(temp11!I$21&lt;&gt;"",temp11!I$21,"")</f>
      </c>
      <c r="K13" s="75">
        <f>IF(temp11!I$22&lt;&gt;"",temp11!I$22,"")</f>
      </c>
      <c r="L13" s="75">
        <f>IF(temp11!I$23&lt;&gt;"",temp11!I$23,"")</f>
      </c>
      <c r="M13" s="75">
        <f>IF(temp11!I$24&lt;&gt;"",temp11!I$24,"")</f>
      </c>
      <c r="N13" s="75">
        <f>IF(temp11!I$25&lt;&gt;"",temp11!I$25,"")</f>
      </c>
      <c r="O13" s="76">
        <f aca="true" t="shared" si="0" ref="O13:O22">IF(C13&lt;&gt;"",SUM(C13:N13),"")</f>
      </c>
    </row>
    <row r="14" spans="1:15" ht="15">
      <c r="A14" s="148">
        <f ca="1">IF(temp12!$C$3&lt;&gt;"",MID(CELL("filename",temp12!A11),FIND("]",CELL("filename",temp12!A11))+1,256),"")</f>
      </c>
      <c r="B14" s="140">
        <f>IF(temp12!$L$5&lt;&gt;"",temp12!$L$5,"")</f>
      </c>
      <c r="C14" s="75">
        <f>IF(temp12!I$14&lt;&gt;"",temp12!I$14,"")</f>
      </c>
      <c r="D14" s="75">
        <f>IF(temp12!I$15&lt;&gt;"",temp12!I$15,"")</f>
      </c>
      <c r="E14" s="75">
        <f>IF(temp12!I$16&lt;&gt;"",temp12!I$16,"")</f>
      </c>
      <c r="F14" s="75">
        <f>IF(temp12!I$17&lt;&gt;"",temp12!I$17,"")</f>
      </c>
      <c r="G14" s="75">
        <f>IF(temp12!I$18&lt;&gt;"",temp12!I$18,"")</f>
      </c>
      <c r="H14" s="75">
        <f>IF(temp12!I$19&lt;&gt;"",temp12!I$19,"")</f>
      </c>
      <c r="I14" s="75">
        <f>IF(temp12!I$20&lt;&gt;"",temp12!I$20,"")</f>
      </c>
      <c r="J14" s="75">
        <f>IF(temp12!I$21&lt;&gt;"",temp12!I$21,"")</f>
      </c>
      <c r="K14" s="75">
        <f>IF(temp12!I$22&lt;&gt;"",temp12!I$22,"")</f>
      </c>
      <c r="L14" s="75">
        <f>IF(temp12!I$23&lt;&gt;"",temp12!I$23,"")</f>
      </c>
      <c r="M14" s="75">
        <f>IF(temp12!I$24&lt;&gt;"",temp12!I$24,"")</f>
      </c>
      <c r="N14" s="75">
        <f>IF(temp12!I$25&lt;&gt;"",temp12!I$25,"")</f>
      </c>
      <c r="O14" s="76">
        <f t="shared" si="0"/>
      </c>
    </row>
    <row r="15" spans="1:15" ht="15">
      <c r="A15" s="148">
        <f ca="1">IF(temp13!$C$3&lt;&gt;"",MID(CELL("filename",temp13!A12),FIND("]",CELL("filename",temp13!A12))+1,256),"")</f>
      </c>
      <c r="B15" s="140">
        <f>IF(temp13!$L$5&lt;&gt;"",temp13!$L$5,"")</f>
      </c>
      <c r="C15" s="75">
        <f>IF(temp13!I$14&lt;&gt;"",temp13!I$14,"")</f>
      </c>
      <c r="D15" s="75">
        <f>IF(temp13!I$15&lt;&gt;"",temp13!I$15,"")</f>
      </c>
      <c r="E15" s="75">
        <f>IF(temp13!I$16&lt;&gt;"",temp13!I$16,"")</f>
      </c>
      <c r="F15" s="75">
        <f>IF(temp13!I$17&lt;&gt;"",temp13!I$17,"")</f>
      </c>
      <c r="G15" s="75">
        <f>IF(temp13!I$18&lt;&gt;"",temp13!I$18,"")</f>
      </c>
      <c r="H15" s="75">
        <f>IF(temp13!I$19&lt;&gt;"",temp13!I$19,"")</f>
      </c>
      <c r="I15" s="75">
        <f>IF(temp13!I$20&lt;&gt;"",temp13!I$20,"")</f>
      </c>
      <c r="J15" s="75">
        <f>IF(temp13!I$21&lt;&gt;"",temp13!I$21,"")</f>
      </c>
      <c r="K15" s="75">
        <f>IF(temp13!I$22&lt;&gt;"",temp13!I$22,"")</f>
      </c>
      <c r="L15" s="75">
        <f>IF(temp13!I$23&lt;&gt;"",temp13!I$23,"")</f>
      </c>
      <c r="M15" s="75">
        <f>IF(temp13!I$24&lt;&gt;"",temp13!I$24,"")</f>
      </c>
      <c r="N15" s="75">
        <f>IF(temp13!I$25&lt;&gt;"",temp13!I$25,"")</f>
      </c>
      <c r="O15" s="76">
        <f t="shared" si="0"/>
      </c>
    </row>
    <row r="16" spans="1:15" ht="15">
      <c r="A16" s="148">
        <f ca="1">IF(temp14!$C$3&lt;&gt;"",MID(CELL("filename",temp14!A13),FIND("]",CELL("filename",temp14!A13))+1,256),"")</f>
      </c>
      <c r="B16" s="140">
        <f>IF(temp14!$L$5&lt;&gt;"",temp14!$L$5,"")</f>
      </c>
      <c r="C16" s="75">
        <f>IF(temp14!I$14&lt;&gt;"",temp14!I$14,"")</f>
      </c>
      <c r="D16" s="75">
        <f>IF(temp14!I$15&lt;&gt;"",temp14!I$15,"")</f>
      </c>
      <c r="E16" s="75">
        <f>IF(temp14!I$16&lt;&gt;"",temp14!I$16,"")</f>
      </c>
      <c r="F16" s="75">
        <f>IF(temp14!I$17&lt;&gt;"",temp14!I$17,"")</f>
      </c>
      <c r="G16" s="75">
        <f>IF(temp14!I$18&lt;&gt;"",temp14!I$18,"")</f>
      </c>
      <c r="H16" s="75">
        <f>IF(temp14!I$19&lt;&gt;"",temp14!I$19,"")</f>
      </c>
      <c r="I16" s="75">
        <f>IF(temp14!I$20&lt;&gt;"",temp14!I$20,"")</f>
      </c>
      <c r="J16" s="75">
        <f>IF(temp14!I$21&lt;&gt;"",temp14!I$21,"")</f>
      </c>
      <c r="K16" s="75">
        <f>IF(temp14!I$22&lt;&gt;"",temp14!I$22,"")</f>
      </c>
      <c r="L16" s="75">
        <f>IF(temp14!I$23&lt;&gt;"",temp14!I$23,"")</f>
      </c>
      <c r="M16" s="75">
        <f>IF(temp14!I$24&lt;&gt;"",temp14!I$24,"")</f>
      </c>
      <c r="N16" s="75">
        <f>IF(temp14!I$25&lt;&gt;"",temp14!I$25,"")</f>
      </c>
      <c r="O16" s="76">
        <f t="shared" si="0"/>
      </c>
    </row>
    <row r="17" spans="1:15" ht="15">
      <c r="A17" s="148">
        <f ca="1">IF(temp15!$C$3&lt;&gt;"",MID(CELL("filename",temp15!A14),FIND("]",CELL("filename",temp15!A14))+1,256),"")</f>
      </c>
      <c r="B17" s="139">
        <f>IF(temp15!$L$5&lt;&gt;"",temp15!$L$5,"")</f>
      </c>
      <c r="C17" s="75">
        <f>IF(temp15!I$14&lt;&gt;"",temp15!I$14,"")</f>
      </c>
      <c r="D17" s="75">
        <f>IF(temp15!I$15&lt;&gt;"",temp15!I$15,"")</f>
      </c>
      <c r="E17" s="75">
        <f>IF(temp15!I$16&lt;&gt;"",temp15!I$16,"")</f>
      </c>
      <c r="F17" s="75">
        <f>IF(temp15!I$17&lt;&gt;"",temp15!I$17,"")</f>
      </c>
      <c r="G17" s="75">
        <f>IF(temp15!I$18&lt;&gt;"",temp15!I$18,"")</f>
      </c>
      <c r="H17" s="75">
        <f>IF(temp15!I$19&lt;&gt;"",temp15!I$19,"")</f>
      </c>
      <c r="I17" s="75">
        <f>IF(temp15!I$20&lt;&gt;"",temp15!I$20,"")</f>
      </c>
      <c r="J17" s="75">
        <f>IF(temp15!I$21&lt;&gt;"",temp15!I$21,"")</f>
      </c>
      <c r="K17" s="75">
        <f>IF(temp15!I$22&lt;&gt;"",temp15!I$22,"")</f>
      </c>
      <c r="L17" s="75">
        <f>IF(temp15!I$23&lt;&gt;"",temp15!I$23,"")</f>
      </c>
      <c r="M17" s="75">
        <f>IF(temp15!I$24&lt;&gt;"",temp15!I$24,"")</f>
      </c>
      <c r="N17" s="75">
        <f>IF(temp15!I$25&lt;&gt;"",temp15!I$25,"")</f>
      </c>
      <c r="O17" s="76">
        <f t="shared" si="0"/>
      </c>
    </row>
    <row r="18" spans="1:15" ht="15">
      <c r="A18" s="148">
        <f ca="1">IF(temp16!$C$3&lt;&gt;"",MID(CELL("filename",temp16!A15),FIND("]",CELL("filename",temp16!A15))+1,256),"")</f>
      </c>
      <c r="B18" s="140">
        <f>IF(temp16!$L$5&lt;&gt;"",temp16!$L$5,"")</f>
      </c>
      <c r="C18" s="75">
        <f>IF(temp16!I$14&lt;&gt;"",temp16!I$14,"")</f>
      </c>
      <c r="D18" s="75">
        <f>IF(temp16!I$15&lt;&gt;"",temp16!I$15,"")</f>
      </c>
      <c r="E18" s="75">
        <f>IF(temp16!I$16&lt;&gt;"",temp16!I$16,"")</f>
      </c>
      <c r="F18" s="75">
        <f>IF(temp16!I$17&lt;&gt;"",temp16!I$17,"")</f>
      </c>
      <c r="G18" s="75">
        <f>IF(temp16!I$18&lt;&gt;"",temp16!I$18,"")</f>
      </c>
      <c r="H18" s="75">
        <f>IF(temp16!I$19&lt;&gt;"",temp16!I$19,"")</f>
      </c>
      <c r="I18" s="75">
        <f>IF(temp16!I$20&lt;&gt;"",temp16!I$20,"")</f>
      </c>
      <c r="J18" s="75">
        <f>IF(temp16!I$21&lt;&gt;"",temp16!I$21,"")</f>
      </c>
      <c r="K18" s="75">
        <f>IF(temp16!I$22&lt;&gt;"",temp16!I$22,"")</f>
      </c>
      <c r="L18" s="75">
        <f>IF(temp16!I$23&lt;&gt;"",temp16!I$23,"")</f>
      </c>
      <c r="M18" s="75">
        <f>IF(temp16!I$24&lt;&gt;"",temp16!I$24,"")</f>
      </c>
      <c r="N18" s="75">
        <f>IF(temp16!I$25&lt;&gt;"",temp16!I$25,"")</f>
      </c>
      <c r="O18" s="76">
        <f t="shared" si="0"/>
      </c>
    </row>
    <row r="19" spans="1:15" ht="15">
      <c r="A19" s="148">
        <f ca="1">IF(temp17!$C$3&lt;&gt;"",MID(CELL("filename",temp17!A16),FIND("]",CELL("filename",temp17!A16))+1,256),"")</f>
      </c>
      <c r="B19" s="140">
        <f>IF(temp17!$L$5&lt;&gt;"",temp17!$L$5,"")</f>
      </c>
      <c r="C19" s="75">
        <f>IF(temp17!I$14&lt;&gt;"",temp17!I$14,"")</f>
      </c>
      <c r="D19" s="75">
        <f>IF(temp17!I$15&lt;&gt;"",temp17!I$15,"")</f>
      </c>
      <c r="E19" s="75">
        <f>IF(temp17!I$16&lt;&gt;"",temp17!I$16,"")</f>
      </c>
      <c r="F19" s="75">
        <f>IF(temp17!I$17&lt;&gt;"",temp17!I$17,"")</f>
      </c>
      <c r="G19" s="75">
        <f>IF(temp17!I$18&lt;&gt;"",temp17!I$18,"")</f>
      </c>
      <c r="H19" s="75">
        <f>IF(temp17!I$19&lt;&gt;"",temp17!I$19,"")</f>
      </c>
      <c r="I19" s="75">
        <f>IF(temp17!I$20&lt;&gt;"",temp17!I$20,"")</f>
      </c>
      <c r="J19" s="75">
        <f>IF(temp17!I$21&lt;&gt;"",temp17!I$21,"")</f>
      </c>
      <c r="K19" s="75">
        <f>IF(temp17!I$22&lt;&gt;"",temp17!I$22,"")</f>
      </c>
      <c r="L19" s="75">
        <f>IF(temp17!I$23&lt;&gt;"",temp17!I$23,"")</f>
      </c>
      <c r="M19" s="75">
        <f>IF(temp17!I$24&lt;&gt;"",temp17!I$24,"")</f>
      </c>
      <c r="N19" s="75">
        <f>IF(temp17!I$25&lt;&gt;"",temp17!I$25,"")</f>
      </c>
      <c r="O19" s="76">
        <f t="shared" si="0"/>
      </c>
    </row>
    <row r="20" spans="1:15" ht="15">
      <c r="A20" s="148">
        <f ca="1">IF(temp18!$C$3&lt;&gt;"",MID(CELL("filename",temp18!A17),FIND("]",CELL("filename",temp18!A17))+1,256),"")</f>
      </c>
      <c r="B20" s="140">
        <f>IF(temp18!$L$5&lt;&gt;"",temp18!$L$5,"")</f>
      </c>
      <c r="C20" s="75">
        <f>IF(temp18!I$14&lt;&gt;"",temp18!I$14,"")</f>
      </c>
      <c r="D20" s="75">
        <f>IF(temp18!I$15&lt;&gt;"",temp18!I$15,"")</f>
      </c>
      <c r="E20" s="75">
        <f>IF(temp18!I$16&lt;&gt;"",temp18!I$16,"")</f>
      </c>
      <c r="F20" s="75">
        <f>IF(temp18!I$17&lt;&gt;"",temp18!I$17,"")</f>
      </c>
      <c r="G20" s="75">
        <f>IF(temp18!I$18&lt;&gt;"",temp18!I$18,"")</f>
      </c>
      <c r="H20" s="75">
        <f>IF(temp18!I$19&lt;&gt;"",temp18!I$19,"")</f>
      </c>
      <c r="I20" s="75">
        <f>IF(temp18!I$20&lt;&gt;"",temp18!I$20,"")</f>
      </c>
      <c r="J20" s="75">
        <f>IF(temp18!I$21&lt;&gt;"",temp18!I$21,"")</f>
      </c>
      <c r="K20" s="75">
        <f>IF(temp18!I$22&lt;&gt;"",temp18!I$22,"")</f>
      </c>
      <c r="L20" s="75">
        <f>IF(temp18!I$23&lt;&gt;"",temp18!I$23,"")</f>
      </c>
      <c r="M20" s="75">
        <f>IF(temp18!I$24&lt;&gt;"",temp18!I$24,"")</f>
      </c>
      <c r="N20" s="75">
        <f>IF(temp18!I$25&lt;&gt;"",temp18!I$25,"")</f>
      </c>
      <c r="O20" s="76">
        <f t="shared" si="0"/>
      </c>
    </row>
    <row r="21" spans="1:15" ht="15">
      <c r="A21" s="148">
        <f ca="1">IF(temp19!$C$3&lt;&gt;"",MID(CELL("filename",temp19!A18),FIND("]",CELL("filename",temp19!A18))+1,256),"")</f>
      </c>
      <c r="B21" s="141">
        <f>IF(temp19!$L$5&lt;&gt;"",temp19!$L$5,"")</f>
      </c>
      <c r="C21" s="75">
        <f>IF(temp19!I$14&lt;&gt;"",temp19!I$14,"")</f>
      </c>
      <c r="D21" s="75">
        <f>IF(temp19!I$15&lt;&gt;"",temp19!I$15,"")</f>
      </c>
      <c r="E21" s="75">
        <f>IF(temp19!I$16&lt;&gt;"",temp19!I$16,"")</f>
      </c>
      <c r="F21" s="75">
        <f>IF(temp19!I$17&lt;&gt;"",temp19!I$17,"")</f>
      </c>
      <c r="G21" s="75">
        <f>IF(temp19!I$18&lt;&gt;"",temp19!I$18,"")</f>
      </c>
      <c r="H21" s="75">
        <f>IF(temp19!I$19&lt;&gt;"",temp19!I$19,"")</f>
      </c>
      <c r="I21" s="75">
        <f>IF(temp19!I$20&lt;&gt;"",temp19!I$20,"")</f>
      </c>
      <c r="J21" s="75">
        <f>IF(temp19!I$21&lt;&gt;"",temp19!I$21,"")</f>
      </c>
      <c r="K21" s="75">
        <f>IF(temp19!I$22&lt;&gt;"",temp19!I$22,"")</f>
      </c>
      <c r="L21" s="75">
        <f>IF(temp19!I$23&lt;&gt;"",temp19!I$23,"")</f>
      </c>
      <c r="M21" s="75">
        <f>IF(temp19!I$24&lt;&gt;"",temp19!I$24,"")</f>
      </c>
      <c r="N21" s="75">
        <f>IF(temp19!I$25&lt;&gt;"",temp19!I$25,"")</f>
      </c>
      <c r="O21" s="76">
        <f t="shared" si="0"/>
      </c>
    </row>
    <row r="22" spans="1:15" ht="15" thickBot="1">
      <c r="A22" s="170">
        <f ca="1">IF(temp20!$C$3&lt;&gt;"",MID(CELL("filename",temp20!A19),FIND("]",CELL("filename",temp20!A19))+1,256),"")</f>
      </c>
      <c r="B22" s="171">
        <f>IF(temp20!$L$5&lt;&gt;"",temp20!$L$5,"")</f>
      </c>
      <c r="C22" s="172">
        <f>IF(temp20!I$14&lt;&gt;"",temp20!I$14,"")</f>
      </c>
      <c r="D22" s="172">
        <f>IF(temp20!I$15&lt;&gt;"",temp20!I$15,"")</f>
      </c>
      <c r="E22" s="172">
        <f>IF(temp20!I$16&lt;&gt;"",temp20!I$16,"")</f>
      </c>
      <c r="F22" s="172">
        <f>IF(temp20!I$17&lt;&gt;"",temp20!I$17,"")</f>
      </c>
      <c r="G22" s="172">
        <f>IF(temp20!I$18&lt;&gt;"",temp20!I$18,"")</f>
      </c>
      <c r="H22" s="172">
        <f>IF(temp20!I$19&lt;&gt;"",temp20!I$19,"")</f>
      </c>
      <c r="I22" s="172">
        <f>IF(temp20!I$20&lt;&gt;"",temp20!I$20,"")</f>
      </c>
      <c r="J22" s="172">
        <f>IF(temp20!I$21&lt;&gt;"",temp20!I$21,"")</f>
      </c>
      <c r="K22" s="172">
        <f>IF(temp20!I$22&lt;&gt;"",temp20!I$22,"")</f>
      </c>
      <c r="L22" s="172">
        <f>IF(temp20!I$23&lt;&gt;"",temp20!I$23,"")</f>
      </c>
      <c r="M22" s="172">
        <f>IF(temp20!I$24&lt;&gt;"",temp20!I$24,"")</f>
      </c>
      <c r="N22" s="173">
        <f>IF(temp20!I$25&lt;&gt;"",temp20!I$25,"")</f>
      </c>
      <c r="O22" s="76">
        <f t="shared" si="0"/>
      </c>
    </row>
    <row r="23" spans="1:15" ht="15.75" thickBot="1" thickTop="1">
      <c r="A23" s="70" t="s">
        <v>16</v>
      </c>
      <c r="B23" s="88">
        <f>SUM(B12:B22)</f>
        <v>147</v>
      </c>
      <c r="C23" s="164">
        <f>IF(SUM(C12:C22)&gt;0,SUM(C12:C22),"")</f>
      </c>
      <c r="D23" s="164">
        <f aca="true" t="shared" si="1" ref="D23:N23">IF(SUM(D12:D22)&gt;0,SUM(D12:D22),"")</f>
      </c>
      <c r="E23" s="164">
        <f t="shared" si="1"/>
      </c>
      <c r="F23" s="164">
        <f t="shared" si="1"/>
      </c>
      <c r="G23" s="164">
        <f t="shared" si="1"/>
      </c>
      <c r="H23" s="164">
        <f t="shared" si="1"/>
      </c>
      <c r="I23" s="164">
        <f t="shared" si="1"/>
      </c>
      <c r="J23" s="164">
        <f t="shared" si="1"/>
      </c>
      <c r="K23" s="164">
        <f t="shared" si="1"/>
      </c>
      <c r="L23" s="164">
        <f t="shared" si="1"/>
      </c>
      <c r="M23" s="164">
        <f t="shared" si="1"/>
      </c>
      <c r="N23" s="174">
        <f t="shared" si="1"/>
      </c>
      <c r="O23" s="175">
        <f>SUM(O12:O22)</f>
        <v>0</v>
      </c>
    </row>
    <row r="24" spans="1:15" ht="15" thickBot="1">
      <c r="A24" s="71" t="s">
        <v>68</v>
      </c>
      <c r="B24" s="78"/>
      <c r="C24" s="77">
        <f>'ALL BLOCKS'!E14</f>
      </c>
      <c r="D24" s="77">
        <f>'ALL BLOCKS'!E15</f>
      </c>
      <c r="E24" s="77">
        <f>'ALL BLOCKS'!E16</f>
      </c>
      <c r="F24" s="77">
        <f>'ALL BLOCKS'!E17</f>
      </c>
      <c r="G24" s="77">
        <f>'ALL BLOCKS'!E18</f>
      </c>
      <c r="H24" s="77">
        <f>'ALL BLOCKS'!E19</f>
      </c>
      <c r="I24" s="77">
        <f>'ALL BLOCKS'!E20</f>
      </c>
      <c r="J24" s="77">
        <f>'ALL BLOCKS'!E21</f>
      </c>
      <c r="K24" s="77">
        <f>'ALL BLOCKS'!E22</f>
      </c>
      <c r="L24" s="77">
        <f>'ALL BLOCKS'!E23</f>
      </c>
      <c r="M24" s="77">
        <f>'ALL BLOCKS'!E24</f>
      </c>
      <c r="N24" s="77">
        <f>'ALL BLOCKS'!E25</f>
      </c>
      <c r="O24" s="79">
        <f>SUM(C24:N24)</f>
        <v>0</v>
      </c>
    </row>
    <row r="25" spans="1:15" ht="15" thickBot="1">
      <c r="A25" s="71" t="s">
        <v>69</v>
      </c>
      <c r="B25" s="78"/>
      <c r="C25" s="77">
        <f>IF(C24&lt;&gt;"",(IF(C24&gt;0,C23/C24,"0")),"")</f>
      </c>
      <c r="D25" s="77">
        <f aca="true" t="shared" si="2" ref="D25:N25">IF(D24&lt;&gt;"",(IF(D24&gt;0,D23/D24,"0")),"")</f>
      </c>
      <c r="E25" s="77">
        <f t="shared" si="2"/>
      </c>
      <c r="F25" s="77">
        <f t="shared" si="2"/>
      </c>
      <c r="G25" s="77">
        <f t="shared" si="2"/>
      </c>
      <c r="H25" s="77">
        <f t="shared" si="2"/>
      </c>
      <c r="I25" s="77">
        <f t="shared" si="2"/>
      </c>
      <c r="J25" s="77">
        <f t="shared" si="2"/>
      </c>
      <c r="K25" s="77">
        <f t="shared" si="2"/>
      </c>
      <c r="L25" s="77">
        <f t="shared" si="2"/>
      </c>
      <c r="M25" s="77">
        <f t="shared" si="2"/>
      </c>
      <c r="N25" s="116">
        <f t="shared" si="2"/>
      </c>
      <c r="O25" s="117">
        <f>IF(O24&lt;&gt;0,O23/O24,"")</f>
      </c>
    </row>
    <row r="26" spans="1:15" ht="15" thickBot="1">
      <c r="A26" s="71" t="s">
        <v>70</v>
      </c>
      <c r="B26" s="80"/>
      <c r="C26" s="77">
        <f>'ALL BLOCKS'!G14</f>
      </c>
      <c r="D26" s="77">
        <f>'ALL BLOCKS'!G15</f>
      </c>
      <c r="E26" s="77">
        <f>'ALL BLOCKS'!G16</f>
      </c>
      <c r="F26" s="77">
        <f>'ALL BLOCKS'!G17</f>
      </c>
      <c r="G26" s="77">
        <f>'ALL BLOCKS'!G18</f>
      </c>
      <c r="H26" s="77">
        <f>'ALL BLOCKS'!G19</f>
      </c>
      <c r="I26" s="77">
        <f>'ALL BLOCKS'!G20</f>
      </c>
      <c r="J26" s="77">
        <f>'ALL BLOCKS'!G21</f>
      </c>
      <c r="K26" s="77">
        <f>'ALL BLOCKS'!G22</f>
      </c>
      <c r="L26" s="77">
        <f>'ALL BLOCKS'!G23</f>
      </c>
      <c r="M26" s="77">
        <f>'ALL BLOCKS'!G24</f>
      </c>
      <c r="N26" s="77">
        <f>'ALL BLOCKS'!G25</f>
      </c>
      <c r="O26" s="81">
        <f>SUM(C26:N26)</f>
        <v>0</v>
      </c>
    </row>
    <row r="27" spans="1:15" ht="15" thickBot="1">
      <c r="A27" s="82"/>
      <c r="B27" s="82"/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3"/>
    </row>
    <row r="28" spans="1:15" ht="15.75" thickBot="1">
      <c r="A28" s="189" t="s">
        <v>83</v>
      </c>
      <c r="B28" s="190"/>
      <c r="C28" s="190"/>
      <c r="D28" s="190"/>
      <c r="E28" s="190"/>
      <c r="F28" s="191"/>
      <c r="G28" s="82"/>
      <c r="H28" s="82"/>
      <c r="I28" s="82"/>
      <c r="J28" s="82"/>
      <c r="K28" s="82"/>
      <c r="L28" s="82"/>
      <c r="M28" s="82"/>
      <c r="N28" s="82"/>
      <c r="O28" s="83"/>
    </row>
    <row r="29" spans="1:15" ht="15">
      <c r="A29" s="187"/>
      <c r="B29" s="188"/>
      <c r="C29" s="84" t="s">
        <v>71</v>
      </c>
      <c r="D29" s="85" t="s">
        <v>72</v>
      </c>
      <c r="E29" s="86" t="s">
        <v>37</v>
      </c>
      <c r="F29" s="121" t="s">
        <v>73</v>
      </c>
      <c r="G29" s="122"/>
      <c r="H29" s="160" t="s">
        <v>60</v>
      </c>
      <c r="I29" s="152"/>
      <c r="J29" s="152"/>
      <c r="K29" s="153"/>
      <c r="L29" s="154"/>
      <c r="M29" s="154"/>
      <c r="N29" s="154"/>
      <c r="O29" s="154"/>
    </row>
    <row r="30" spans="1:15" ht="15" thickBot="1">
      <c r="A30" s="150" t="s">
        <v>65</v>
      </c>
      <c r="B30" s="151" t="s">
        <v>66</v>
      </c>
      <c r="C30" s="88" t="s">
        <v>74</v>
      </c>
      <c r="D30" s="89" t="s">
        <v>74</v>
      </c>
      <c r="E30" s="90" t="s">
        <v>75</v>
      </c>
      <c r="F30" s="89" t="s">
        <v>76</v>
      </c>
      <c r="G30" s="87"/>
      <c r="H30" s="152" t="s">
        <v>82</v>
      </c>
      <c r="I30" s="152"/>
      <c r="J30" s="152"/>
      <c r="K30" s="153"/>
      <c r="L30" s="155"/>
      <c r="M30" s="155"/>
      <c r="N30" s="155"/>
      <c r="O30" s="155"/>
    </row>
    <row r="31" spans="1:15" ht="15">
      <c r="A31" s="148" t="str">
        <f>CONCATENATE(SUMMARY1!C66,SUMMARY1!C67,SUMMARY1!C68)</f>
        <v>1-1</v>
      </c>
      <c r="B31" s="139">
        <f>IF(1!$L$5&lt;&gt;"",1!$L$5+temp2!$L$5+temp3!$L$5+temp4!$L$5+temp5!$L$5+temp6!$L$5+temp7!$L$5+temp8!$L$5+temp9!$L$5+temp10!$L$5,"")</f>
        <v>147</v>
      </c>
      <c r="C31" s="91">
        <f>IF(B31&lt;&gt;"",(1!M47*1!L5+temp2!M47*temp2!L5+temp3!M47*temp3!L5+temp4!M47*temp4!L5+temp5!M47*temp5!L5+temp6!M47*temp6!L5+temp7!M47*temp7!L5+temp8!M47*temp8!L5+temp9!M47*temp9!L5+temp10!M47*temp10!L5)/SUMMARY2!B31,"")</f>
        <v>4.395009003318505</v>
      </c>
      <c r="D31" s="91">
        <f>IF(B31&lt;&gt;"",(1!O47*1!L5+temp2!O47*temp2!L5+temp3!O47*temp3!L5+temp4!O47*temp4!L5+temp5!O47*temp5!L5+temp6!O47*temp6!L5+temp7!O47*temp7!L5+temp8!O47*temp8!L5+temp9!O47*temp9!L5+temp10!O47*temp10!L5)/SUMMARY2!B31,"")</f>
        <v>8.8244734987918</v>
      </c>
      <c r="E31" s="93">
        <f>IF(B31&lt;&gt;"",C31*B31,"")</f>
        <v>646.0663234878203</v>
      </c>
      <c r="F31" s="92">
        <f>IF(B31&lt;&gt;"",D31*B31,"")</f>
        <v>1297.1976043223947</v>
      </c>
      <c r="G31" s="87"/>
      <c r="H31" s="152"/>
      <c r="I31" s="152"/>
      <c r="J31" s="152"/>
      <c r="K31" s="153"/>
      <c r="L31" s="155"/>
      <c r="M31" s="155"/>
      <c r="N31" s="155"/>
      <c r="O31" s="155"/>
    </row>
    <row r="32" spans="1:15" ht="15">
      <c r="A32" s="148">
        <f ca="1">IF(temp11!$C$3&lt;&gt;"",MID(CELL("filename",temp11!A28),FIND("]",CELL("filename",temp11!A28))+1,256),"")</f>
      </c>
      <c r="B32" s="140">
        <f>IF(temp11!$L$5&lt;&gt;"",temp11!$L$5,"")</f>
      </c>
      <c r="C32" s="94">
        <f>IF(B32&lt;&gt;"",temp11!M47,"")</f>
      </c>
      <c r="D32" s="95">
        <f>IF(B32&lt;&gt;"",temp11!O47,"")</f>
      </c>
      <c r="E32" s="93">
        <f aca="true" t="shared" si="3" ref="E32:E40">IF(B32&lt;&gt;"",C32*B32,"")</f>
      </c>
      <c r="F32" s="95">
        <f aca="true" t="shared" si="4" ref="F32:F41">IF(B32&lt;&gt;"",D32*B32,"")</f>
      </c>
      <c r="G32" s="87"/>
      <c r="H32" s="152"/>
      <c r="I32" s="152"/>
      <c r="J32" s="152"/>
      <c r="K32" s="153"/>
      <c r="L32" s="154"/>
      <c r="M32" s="154"/>
      <c r="N32" s="154"/>
      <c r="O32" s="154"/>
    </row>
    <row r="33" spans="1:15" ht="15">
      <c r="A33" s="148">
        <f ca="1">IF(temp12!$C$3&lt;&gt;"",MID(CELL("filename",temp12!A29),FIND("]",CELL("filename",temp12!A29))+1,256),"")</f>
      </c>
      <c r="B33" s="140">
        <f>IF(temp12!$L$5&lt;&gt;"",temp12!$L$5,"")</f>
      </c>
      <c r="C33" s="94">
        <f>IF(B33&lt;&gt;"",temp12!M47,"")</f>
      </c>
      <c r="D33" s="95">
        <f>IF(B33&lt;&gt;"",temp12!O47,"")</f>
      </c>
      <c r="E33" s="93">
        <f t="shared" si="3"/>
      </c>
      <c r="F33" s="95">
        <f t="shared" si="4"/>
      </c>
      <c r="G33" s="87"/>
      <c r="H33" s="152"/>
      <c r="I33" s="152"/>
      <c r="J33" s="152"/>
      <c r="K33" s="153"/>
      <c r="L33" s="154"/>
      <c r="M33" s="154"/>
      <c r="N33" s="154"/>
      <c r="O33" s="154"/>
    </row>
    <row r="34" spans="1:15" ht="15">
      <c r="A34" s="148">
        <f ca="1">IF(temp13!$C$3&lt;&gt;"",MID(CELL("filename",temp13!A30),FIND("]",CELL("filename",temp13!A30))+1,256),"")</f>
      </c>
      <c r="B34" s="140">
        <f>IF(temp13!$L$5&lt;&gt;"",temp13!$L$5,"")</f>
      </c>
      <c r="C34" s="94">
        <f>IF(B34&lt;&gt;"",temp13!M47,"")</f>
      </c>
      <c r="D34" s="95">
        <f>IF(B34&lt;&gt;"",temp13!O47,"")</f>
      </c>
      <c r="E34" s="93">
        <f t="shared" si="3"/>
      </c>
      <c r="F34" s="95">
        <f t="shared" si="4"/>
      </c>
      <c r="G34" s="87"/>
      <c r="H34" s="152"/>
      <c r="I34" s="152"/>
      <c r="J34" s="152"/>
      <c r="K34" s="153"/>
      <c r="L34" s="154"/>
      <c r="M34" s="154"/>
      <c r="N34" s="154"/>
      <c r="O34" s="154"/>
    </row>
    <row r="35" spans="1:15" ht="15">
      <c r="A35" s="148">
        <f ca="1">IF(temp14!$C$3&lt;&gt;"",MID(CELL("filename",temp14!A31),FIND("]",CELL("filename",temp14!A31))+1,256),"")</f>
      </c>
      <c r="B35" s="140">
        <f>IF(temp14!$L$5&lt;&gt;"",temp14!$L$5,"")</f>
      </c>
      <c r="C35" s="94">
        <f>IF(B35&lt;&gt;"",temp14!M47,"")</f>
      </c>
      <c r="D35" s="95">
        <f>IF(B35&lt;&gt;"",temp14!O47,"")</f>
      </c>
      <c r="E35" s="93">
        <f t="shared" si="3"/>
      </c>
      <c r="F35" s="95">
        <f t="shared" si="4"/>
      </c>
      <c r="G35" s="87"/>
      <c r="H35" s="156"/>
      <c r="I35" s="156"/>
      <c r="J35" s="156"/>
      <c r="K35" s="157"/>
      <c r="L35" s="154"/>
      <c r="M35" s="154"/>
      <c r="N35" s="154"/>
      <c r="O35" s="154"/>
    </row>
    <row r="36" spans="1:15" ht="15">
      <c r="A36" s="148">
        <f ca="1">IF(temp15!$C$3&lt;&gt;"",MID(CELL("filename",temp15!A32),FIND("]",CELL("filename",temp15!A32))+1,256),"")</f>
      </c>
      <c r="B36" s="139">
        <f>IF(temp15!$L$5&lt;&gt;"",temp15!$L$5,"")</f>
      </c>
      <c r="C36" s="94">
        <f>IF(B36&lt;&gt;"",temp15!M47,"")</f>
      </c>
      <c r="D36" s="95">
        <f>IF(B36&lt;&gt;"",temp15!O47,"")</f>
      </c>
      <c r="E36" s="93">
        <f t="shared" si="3"/>
      </c>
      <c r="F36" s="95">
        <f t="shared" si="4"/>
      </c>
      <c r="G36" s="87"/>
      <c r="H36" s="158"/>
      <c r="I36" s="158"/>
      <c r="J36" s="158"/>
      <c r="K36" s="159"/>
      <c r="L36" s="155"/>
      <c r="M36" s="155"/>
      <c r="N36" s="155"/>
      <c r="O36" s="155"/>
    </row>
    <row r="37" spans="1:11" ht="15">
      <c r="A37" s="148">
        <f ca="1">IF(temp16!$C$3&lt;&gt;"",MID(CELL("filename",temp16!A33),FIND("]",CELL("filename",temp16!A33))+1,256),"")</f>
      </c>
      <c r="B37" s="140">
        <f>IF(temp16!$L$5&lt;&gt;"",temp16!$L$5,"")</f>
      </c>
      <c r="C37" s="94">
        <f>IF(B37&lt;&gt;"",temp16!M47,"")</f>
      </c>
      <c r="D37" s="95">
        <f>IF(B37&lt;&gt;"",temp16!O47,"")</f>
      </c>
      <c r="E37" s="93">
        <f t="shared" si="3"/>
      </c>
      <c r="F37" s="95">
        <f t="shared" si="4"/>
      </c>
      <c r="G37" s="87"/>
      <c r="H37" s="118"/>
      <c r="I37" s="118"/>
      <c r="J37" s="118"/>
      <c r="K37" s="119"/>
    </row>
    <row r="38" spans="1:11" ht="15">
      <c r="A38" s="148">
        <f ca="1">IF(temp17!$C$3&lt;&gt;"",MID(CELL("filename",temp17!A34),FIND("]",CELL("filename",temp17!A34))+1,256),"")</f>
      </c>
      <c r="B38" s="140">
        <f>IF(temp17!$L$5&lt;&gt;"",temp17!$L$5,"")</f>
      </c>
      <c r="C38" s="94">
        <f>IF(B38&lt;&gt;"",temp17!M47,"")</f>
      </c>
      <c r="D38" s="95">
        <f>IF(B38&lt;&gt;"",temp17!O47,"")</f>
      </c>
      <c r="E38" s="93">
        <f t="shared" si="3"/>
      </c>
      <c r="F38" s="95">
        <f t="shared" si="4"/>
      </c>
      <c r="G38" s="87"/>
      <c r="H38" s="118"/>
      <c r="I38" s="118"/>
      <c r="J38" s="118"/>
      <c r="K38" s="119"/>
    </row>
    <row r="39" spans="1:11" ht="15">
      <c r="A39" s="148">
        <f ca="1">IF(temp18!$C$3&lt;&gt;"",MID(CELL("filename",temp18!A35),FIND("]",CELL("filename",temp18!A35))+1,256),"")</f>
      </c>
      <c r="B39" s="140">
        <f>IF(temp18!$L$5&lt;&gt;"",temp18!$L$5,"")</f>
      </c>
      <c r="C39" s="94">
        <f>IF(B39&lt;&gt;"",temp18!M47,"")</f>
      </c>
      <c r="D39" s="95">
        <f>IF(B39&lt;&gt;"",temp18!O47,"")</f>
      </c>
      <c r="E39" s="93">
        <f t="shared" si="3"/>
      </c>
      <c r="F39" s="95">
        <f>IF(B39&lt;&gt;"",D39*B39,"")</f>
      </c>
      <c r="G39" s="87"/>
      <c r="H39" s="118"/>
      <c r="I39" s="118"/>
      <c r="J39" s="118"/>
      <c r="K39" s="119"/>
    </row>
    <row r="40" spans="1:11" ht="15">
      <c r="A40" s="148">
        <f ca="1">IF(temp19!$C$3&lt;&gt;"",MID(CELL("filename",temp19!A36),FIND("]",CELL("filename",temp19!A36))+1,256),"")</f>
      </c>
      <c r="B40" s="141">
        <f>IF(temp19!$L$5&lt;&gt;"",temp19!$L$5,"")</f>
      </c>
      <c r="C40" s="94">
        <f>IF(B40&lt;&gt;"",temp19!M47,"")</f>
      </c>
      <c r="D40" s="95">
        <f>IF(B40&lt;&gt;"",temp19!O47,"")</f>
      </c>
      <c r="E40" s="93">
        <f t="shared" si="3"/>
      </c>
      <c r="F40" s="95">
        <f>IF(B40&lt;&gt;"",D40*B40,"")</f>
      </c>
      <c r="G40" s="87"/>
      <c r="H40" s="118"/>
      <c r="I40" s="118"/>
      <c r="J40" s="118"/>
      <c r="K40" s="119"/>
    </row>
    <row r="41" spans="1:11" ht="15" thickBot="1">
      <c r="A41" s="149">
        <f ca="1">IF(temp20!$C$3&lt;&gt;"",CONCATENATE(MID(CELL("filename",temp20!A37),FIND("]",CELL("filename",temp20!A37))+1,256),"+"),"")</f>
      </c>
      <c r="B41" s="151">
        <f>IF(temp20!$L$5&lt;&gt;"",temp20!$L$5,"")</f>
      </c>
      <c r="C41" s="94">
        <f>IF(B41&lt;&gt;"",temp20!M47,"")</f>
      </c>
      <c r="D41" s="95">
        <f>IF(B41&lt;&gt;"",temp20!O47,"")</f>
      </c>
      <c r="E41" s="98">
        <f>IF(B41&lt;&gt;"",C41*B41,"")</f>
      </c>
      <c r="F41" s="95">
        <f t="shared" si="4"/>
      </c>
      <c r="G41" s="87"/>
      <c r="H41" s="118"/>
      <c r="I41" s="118"/>
      <c r="J41" s="118"/>
      <c r="K41" s="119"/>
    </row>
    <row r="42" spans="1:11" ht="15.75" thickBot="1" thickTop="1">
      <c r="A42" s="69"/>
      <c r="B42" s="69"/>
      <c r="C42" s="69"/>
      <c r="D42" s="99"/>
      <c r="E42" s="100">
        <f>SUM(E31:E41)</f>
        <v>646.0663234878203</v>
      </c>
      <c r="F42" s="101">
        <f>SUM(F31:F41)</f>
        <v>1297.1976043223947</v>
      </c>
      <c r="G42" s="87"/>
      <c r="H42" s="103"/>
      <c r="I42" s="103"/>
      <c r="J42" s="103"/>
      <c r="K42" s="120"/>
    </row>
    <row r="43" spans="1:15" ht="15">
      <c r="A43" s="82"/>
      <c r="B43" s="82"/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102"/>
    </row>
    <row r="44" spans="1:15" s="107" customFormat="1" ht="15">
      <c r="A44" s="103"/>
      <c r="B44" s="103"/>
      <c r="C44" s="104"/>
      <c r="D44" s="105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6"/>
    </row>
    <row r="45" spans="1:15" s="107" customFormat="1" ht="15">
      <c r="A45" s="103"/>
      <c r="B45" s="103"/>
      <c r="C45" s="103"/>
      <c r="D45" s="105"/>
      <c r="E45" s="103"/>
      <c r="F45" s="103"/>
      <c r="G45" s="103"/>
      <c r="H45" s="103"/>
      <c r="I45" s="104"/>
      <c r="J45" s="103"/>
      <c r="K45" s="103"/>
      <c r="L45" s="104"/>
      <c r="M45" s="103"/>
      <c r="N45" s="103"/>
      <c r="O45" s="106"/>
    </row>
    <row r="46" spans="1:15" s="107" customFormat="1" ht="15">
      <c r="A46" s="103"/>
      <c r="B46" s="103"/>
      <c r="C46" s="104"/>
      <c r="D46" s="105"/>
      <c r="E46" s="103"/>
      <c r="F46" s="104"/>
      <c r="G46" s="103"/>
      <c r="H46" s="103"/>
      <c r="I46" s="103"/>
      <c r="J46" s="103"/>
      <c r="K46" s="103"/>
      <c r="L46" s="103"/>
      <c r="M46" s="103"/>
      <c r="N46" s="103"/>
      <c r="O46" s="106"/>
    </row>
    <row r="47" spans="1:15" ht="15">
      <c r="A47" s="108"/>
      <c r="B47" s="109"/>
      <c r="C47" s="109"/>
      <c r="D47" s="109"/>
      <c r="E47" s="109"/>
      <c r="F47" s="109"/>
      <c r="G47" s="109"/>
      <c r="H47" s="109"/>
      <c r="I47" s="109"/>
      <c r="J47" s="109"/>
      <c r="K47" s="110"/>
      <c r="L47" s="110"/>
      <c r="M47" s="109"/>
      <c r="N47" s="109"/>
      <c r="O47" s="108"/>
    </row>
    <row r="48" spans="1:15" ht="15">
      <c r="A48" s="111"/>
      <c r="B48" s="112"/>
      <c r="C48" s="113"/>
      <c r="D48" s="113"/>
      <c r="E48" s="113"/>
      <c r="F48" s="113"/>
      <c r="G48" s="113"/>
      <c r="H48" s="113"/>
      <c r="I48" s="113"/>
      <c r="J48" s="113"/>
      <c r="K48" s="114"/>
      <c r="L48" s="114"/>
      <c r="M48" s="113"/>
      <c r="N48" s="113"/>
      <c r="O48" s="111"/>
    </row>
    <row r="66" ht="15">
      <c r="A66" s="1" t="s">
        <v>77</v>
      </c>
    </row>
    <row r="67" ht="15">
      <c r="A67" s="1" t="s">
        <v>78</v>
      </c>
    </row>
    <row r="68" ht="15">
      <c r="A68" s="1" t="s">
        <v>79</v>
      </c>
    </row>
    <row r="69" ht="15">
      <c r="A69" s="1" t="str">
        <f ca="1">IF(1!$C$3&lt;&gt;"",MID(CELL("filename",1!A9),FIND("]",CELL("filename",1!A9))+1,256),"")</f>
        <v>1</v>
      </c>
    </row>
    <row r="70" ht="15">
      <c r="A70" s="1">
        <f ca="1">IF(temp2!$C$3&lt;&gt;"",MID(CELL("filename",temp2!A10),FIND("]",CELL("filename",temp2!A10))+1,256),"")</f>
      </c>
    </row>
    <row r="71" ht="15">
      <c r="A71" s="1">
        <f ca="1">IF(temp3!$C$3&lt;&gt;"",MID(CELL("filename",temp3!A11),FIND("]",CELL("filename",temp3!A11))+1,256),"")</f>
      </c>
    </row>
    <row r="72" ht="15">
      <c r="A72" s="1">
        <f ca="1">IF(temp4!$C$3&lt;&gt;"",MID(CELL("filename",temp4!A12),FIND("]",CELL("filename",temp4!A12))+1,256),"")</f>
      </c>
    </row>
    <row r="73" ht="15">
      <c r="A73" s="1">
        <f ca="1">IF(temp5!$C$3&lt;&gt;"",MID(CELL("filename",temp5!A13),FIND("]",CELL("filename",temp5!A13))+1,256),"")</f>
      </c>
    </row>
    <row r="74" ht="15">
      <c r="A74" s="1">
        <f ca="1">IF(temp6!$C$3&lt;&gt;"",MID(CELL("filename",temp6!A14),FIND("]",CELL("filename",temp6!A14))+1,256),"")</f>
      </c>
    </row>
    <row r="75" ht="15">
      <c r="A75" s="1">
        <f ca="1">IF(temp7!$C$3&lt;&gt;"",MID(CELL("filename",temp7!A15),FIND("]",CELL("filename",temp7!A15))+1,256),"")</f>
      </c>
    </row>
    <row r="76" ht="15">
      <c r="A76" s="1">
        <f ca="1">IF(temp8!$C$3&lt;&gt;"",MID(CELL("filename",temp8!A16),FIND("]",CELL("filename",temp8!A16))+1,256),"")</f>
      </c>
    </row>
    <row r="77" ht="15">
      <c r="A77" s="1">
        <f ca="1">IF(temp9!$C$3&lt;&gt;"",MID(CELL("filename",temp9!A17),FIND("]",CELL("filename",temp9!A17))+1,256),"")</f>
      </c>
    </row>
    <row r="78" ht="15">
      <c r="A78" s="1">
        <f ca="1">IF(temp10!$C$3&lt;&gt;"",MID(CELL("filename",temp10!A18),FIND("]",CELL("filename",temp10!A18))+1,256),"")</f>
      </c>
    </row>
    <row r="79" ht="15">
      <c r="A79" s="1">
        <f ca="1">IF(temp11!$C$3&lt;&gt;"",MID(CELL("filename",temp11!A19),FIND("]",CELL("filename",temp11!A19))+1,256),"")</f>
      </c>
    </row>
    <row r="80" ht="15">
      <c r="A80" s="1">
        <f ca="1">IF(temp12!$C$3&lt;&gt;"",MID(CELL("filename",temp12!A20),FIND("]",CELL("filename",temp12!A20))+1,256),"")</f>
      </c>
    </row>
    <row r="81" ht="15">
      <c r="A81" s="1">
        <f ca="1">IF(temp13!$C$3&lt;&gt;"",MID(CELL("filename",temp13!A21),FIND("]",CELL("filename",temp13!A21))+1,256),"")</f>
      </c>
    </row>
    <row r="82" ht="15">
      <c r="A82" s="1">
        <f ca="1">IF(temp14!$C$3&lt;&gt;"",MID(CELL("filename",temp14!A22),FIND("]",CELL("filename",temp14!A22))+1,256),"")</f>
      </c>
    </row>
    <row r="83" ht="15">
      <c r="A83" s="1">
        <f ca="1">IF(temp15!$C$3&lt;&gt;"",MID(CELL("filename",temp15!A23),FIND("]",CELL("filename",temp15!A23))+1,256),"")</f>
      </c>
    </row>
    <row r="84" ht="15">
      <c r="A84" s="1">
        <f ca="1">IF(temp16!$C$3&lt;&gt;"",MID(CELL("filename",temp16!A24),FIND("]",CELL("filename",temp16!A24))+1,256),"")</f>
      </c>
    </row>
    <row r="85" ht="15">
      <c r="A85" s="1">
        <f ca="1">IF(temp17!$C$3&lt;&gt;"",MID(CELL("filename",temp17!A25),FIND("]",CELL("filename",temp17!A25))+1,256),"")</f>
      </c>
    </row>
    <row r="86" ht="15">
      <c r="A86" s="1">
        <f ca="1">IF(temp18!$C$3&lt;&gt;"",MID(CELL("filename",temp18!A26),FIND("]",CELL("filename",temp18!A26))+1,256),"")</f>
      </c>
    </row>
    <row r="87" ht="15">
      <c r="A87" s="1">
        <f ca="1">IF(temp19!$C$3&lt;&gt;"",MID(CELL("filename",temp19!A27),FIND("]",CELL("filename",temp19!A27))+1,256),"")</f>
      </c>
    </row>
    <row r="88" ht="15">
      <c r="A88" s="1">
        <f ca="1">IF(temp20!$C$3&lt;&gt;"",MID(CELL("filename",temp20!A28),FIND("]",CELL("filename",temp20!A28))+1,256),"")</f>
      </c>
    </row>
  </sheetData>
  <sheetProtection/>
  <mergeCells count="22">
    <mergeCell ref="C8:C9"/>
    <mergeCell ref="D8:D9"/>
    <mergeCell ref="E8:E9"/>
    <mergeCell ref="F8:F9"/>
    <mergeCell ref="A28:F28"/>
    <mergeCell ref="A8:B9"/>
    <mergeCell ref="A29:B29"/>
    <mergeCell ref="A1:O1"/>
    <mergeCell ref="A3:B3"/>
    <mergeCell ref="A4:B4"/>
    <mergeCell ref="A5:B5"/>
    <mergeCell ref="A6:B6"/>
    <mergeCell ref="G8:G9"/>
    <mergeCell ref="N8:N9"/>
    <mergeCell ref="O8:O9"/>
    <mergeCell ref="C11:O11"/>
    <mergeCell ref="H8:H9"/>
    <mergeCell ref="I8:I9"/>
    <mergeCell ref="J8:J9"/>
    <mergeCell ref="K8:K9"/>
    <mergeCell ref="L8:L9"/>
    <mergeCell ref="M8:M9"/>
  </mergeCells>
  <printOptions/>
  <pageMargins left="0.7" right="0.7" top="0.75" bottom="0.75" header="0.3" footer="0.3"/>
  <pageSetup fitToHeight="1" fitToWidth="1" horizontalDpi="600" verticalDpi="600" orientation="landscape" scale="71" r:id="rId2"/>
  <legacy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20"/>
  <dimension ref="A1:AE122"/>
  <sheetViews>
    <sheetView showZeros="0" zoomScalePageLayoutView="0" workbookViewId="0" topLeftCell="A1">
      <selection activeCell="A1" sqref="A1:O1"/>
    </sheetView>
  </sheetViews>
  <sheetFormatPr defaultColWidth="9.140625" defaultRowHeight="15"/>
  <cols>
    <col min="1" max="1" width="14.421875" style="1" customWidth="1"/>
    <col min="2" max="2" width="8.140625" style="1" customWidth="1"/>
    <col min="3" max="3" width="9.7109375" style="1" customWidth="1"/>
    <col min="4" max="4" width="8.140625" style="1" customWidth="1"/>
    <col min="5" max="5" width="9.7109375" style="1" customWidth="1"/>
    <col min="6" max="6" width="8.140625" style="1" customWidth="1"/>
    <col min="7" max="7" width="11.57421875" style="1" customWidth="1"/>
    <col min="8" max="8" width="8.140625" style="1" customWidth="1"/>
    <col min="9" max="9" width="11.57421875" style="1" customWidth="1"/>
    <col min="10" max="10" width="8.140625" style="1" customWidth="1"/>
    <col min="11" max="11" width="9.140625" style="1" customWidth="1"/>
    <col min="12" max="12" width="8.140625" style="1" customWidth="1"/>
    <col min="13" max="14" width="9.28125" style="1" customWidth="1"/>
    <col min="15" max="15" width="10.7109375" style="1" bestFit="1" customWidth="1"/>
    <col min="16" max="16" width="9.28125" style="1" customWidth="1"/>
    <col min="17" max="17" width="8.8515625" style="1" customWidth="1"/>
    <col min="18" max="18" width="11.7109375" style="1" bestFit="1" customWidth="1"/>
    <col min="19" max="30" width="10.28125" style="1" customWidth="1"/>
    <col min="31" max="31" width="11.28125" style="1" customWidth="1"/>
    <col min="32" max="16384" width="8.8515625" style="1" customWidth="1"/>
  </cols>
  <sheetData>
    <row r="1" spans="1:31" ht="26.25" customHeight="1">
      <c r="A1" s="181" t="s">
        <v>0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R1" s="220" t="s">
        <v>1</v>
      </c>
      <c r="S1" s="220"/>
      <c r="T1" s="220"/>
      <c r="U1" s="220"/>
      <c r="V1" s="220"/>
      <c r="W1" s="220"/>
      <c r="X1" s="220"/>
      <c r="Y1" s="220"/>
      <c r="Z1" s="220"/>
      <c r="AA1" s="220"/>
      <c r="AB1" s="220"/>
      <c r="AC1" s="220"/>
      <c r="AD1" s="220"/>
      <c r="AE1" s="220"/>
    </row>
    <row r="2" spans="1:31" s="129" customFormat="1" ht="15.75" customHeight="1">
      <c r="A2" s="198" t="s">
        <v>2</v>
      </c>
      <c r="B2" s="198"/>
      <c r="C2" s="124"/>
      <c r="D2" s="125"/>
      <c r="E2" s="125"/>
      <c r="F2" s="126"/>
      <c r="G2" s="126"/>
      <c r="H2" s="127"/>
      <c r="I2" s="128"/>
      <c r="J2" s="129" t="s">
        <v>3</v>
      </c>
      <c r="L2" s="124"/>
      <c r="M2" s="125"/>
      <c r="N2" s="125"/>
      <c r="R2" s="198" t="s">
        <v>2</v>
      </c>
      <c r="S2" s="198"/>
      <c r="T2" s="124">
        <f>C2</f>
        <v>0</v>
      </c>
      <c r="U2" s="125"/>
      <c r="V2" s="125"/>
      <c r="W2" s="126"/>
      <c r="X2" s="126"/>
      <c r="Y2" s="127"/>
      <c r="Z2" s="128"/>
      <c r="AA2" s="129" t="s">
        <v>3</v>
      </c>
      <c r="AC2" s="124">
        <f>L2</f>
        <v>0</v>
      </c>
      <c r="AD2" s="125"/>
      <c r="AE2" s="125"/>
    </row>
    <row r="3" spans="1:31" s="129" customFormat="1" ht="15.75" customHeight="1">
      <c r="A3" s="198" t="s">
        <v>4</v>
      </c>
      <c r="B3" s="198"/>
      <c r="C3" s="130"/>
      <c r="D3" s="131"/>
      <c r="E3" s="131"/>
      <c r="F3" s="126"/>
      <c r="G3" s="126"/>
      <c r="H3" s="127"/>
      <c r="I3" s="128"/>
      <c r="J3" s="129" t="s">
        <v>5</v>
      </c>
      <c r="L3" s="130"/>
      <c r="M3" s="131"/>
      <c r="N3" s="131"/>
      <c r="R3" s="198" t="s">
        <v>4</v>
      </c>
      <c r="S3" s="198"/>
      <c r="T3" s="124">
        <f>C3</f>
        <v>0</v>
      </c>
      <c r="U3" s="131"/>
      <c r="V3" s="131"/>
      <c r="W3" s="126"/>
      <c r="X3" s="126"/>
      <c r="Y3" s="127"/>
      <c r="Z3" s="128"/>
      <c r="AA3" s="129" t="s">
        <v>5</v>
      </c>
      <c r="AC3" s="124">
        <f>L3</f>
        <v>0</v>
      </c>
      <c r="AD3" s="131"/>
      <c r="AE3" s="131"/>
    </row>
    <row r="4" spans="1:31" s="129" customFormat="1" ht="15.75" customHeight="1">
      <c r="A4" s="198" t="s">
        <v>6</v>
      </c>
      <c r="B4" s="198"/>
      <c r="C4" s="130"/>
      <c r="D4" s="131"/>
      <c r="E4" s="131"/>
      <c r="F4" s="126"/>
      <c r="G4" s="126"/>
      <c r="H4" s="132"/>
      <c r="I4" s="128"/>
      <c r="J4" s="129" t="s">
        <v>7</v>
      </c>
      <c r="L4" s="133"/>
      <c r="M4" s="131"/>
      <c r="N4" s="131"/>
      <c r="P4" s="126"/>
      <c r="Q4" s="126"/>
      <c r="R4" s="198" t="s">
        <v>6</v>
      </c>
      <c r="S4" s="198"/>
      <c r="T4" s="124">
        <f>C4</f>
        <v>0</v>
      </c>
      <c r="U4" s="131"/>
      <c r="V4" s="131"/>
      <c r="W4" s="126"/>
      <c r="X4" s="126"/>
      <c r="Y4" s="132"/>
      <c r="Z4" s="128"/>
      <c r="AA4" s="129" t="s">
        <v>7</v>
      </c>
      <c r="AC4" s="124">
        <f>L4</f>
        <v>0</v>
      </c>
      <c r="AD4" s="131"/>
      <c r="AE4" s="131"/>
    </row>
    <row r="5" spans="1:31" s="129" customFormat="1" ht="15.75" customHeight="1">
      <c r="A5" s="198" t="s">
        <v>8</v>
      </c>
      <c r="B5" s="198"/>
      <c r="C5" s="130"/>
      <c r="D5" s="131"/>
      <c r="E5" s="131"/>
      <c r="F5" s="126"/>
      <c r="G5" s="126"/>
      <c r="H5" s="127"/>
      <c r="I5" s="128"/>
      <c r="J5" s="129" t="s">
        <v>9</v>
      </c>
      <c r="L5" s="130"/>
      <c r="M5" s="131"/>
      <c r="N5" s="131"/>
      <c r="P5" s="126"/>
      <c r="Q5" s="136"/>
      <c r="R5" s="198" t="s">
        <v>8</v>
      </c>
      <c r="S5" s="198"/>
      <c r="T5" s="124">
        <f>C5</f>
        <v>0</v>
      </c>
      <c r="U5" s="131"/>
      <c r="V5" s="131"/>
      <c r="W5" s="126"/>
      <c r="X5" s="126"/>
      <c r="Y5" s="127"/>
      <c r="Z5" s="128"/>
      <c r="AA5" s="129" t="s">
        <v>9</v>
      </c>
      <c r="AC5" s="124">
        <f>L5</f>
        <v>0</v>
      </c>
      <c r="AD5" s="131"/>
      <c r="AE5" s="131"/>
    </row>
    <row r="6" spans="18:31" ht="15" thickBot="1">
      <c r="R6" s="2"/>
      <c r="S6" s="2"/>
      <c r="T6" s="40"/>
      <c r="U6" s="41"/>
      <c r="V6" s="41"/>
      <c r="W6" s="3"/>
      <c r="X6" s="3"/>
      <c r="Y6" s="4"/>
      <c r="Z6" s="5"/>
      <c r="AA6" s="6"/>
      <c r="AB6" s="6"/>
      <c r="AC6" s="40"/>
      <c r="AD6" s="41"/>
      <c r="AE6" s="41"/>
    </row>
    <row r="7" spans="1:31" ht="15.75" thickTop="1">
      <c r="A7" s="218" t="s">
        <v>10</v>
      </c>
      <c r="B7" s="218"/>
      <c r="C7" s="218"/>
      <c r="D7" s="218"/>
      <c r="E7" s="218"/>
      <c r="F7" s="218"/>
      <c r="G7" s="218"/>
      <c r="H7" s="8"/>
      <c r="I7" s="219" t="s">
        <v>11</v>
      </c>
      <c r="J7" s="219"/>
      <c r="K7" s="219"/>
      <c r="L7" s="219"/>
      <c r="M7" s="219"/>
      <c r="N7" s="219"/>
      <c r="O7" s="219"/>
      <c r="R7" s="42"/>
      <c r="S7" s="44"/>
      <c r="T7" s="44"/>
      <c r="U7" s="44"/>
      <c r="V7" s="44"/>
      <c r="W7" s="44"/>
      <c r="X7" s="44"/>
      <c r="Y7" s="45" t="s">
        <v>38</v>
      </c>
      <c r="Z7" s="44"/>
      <c r="AA7" s="44"/>
      <c r="AB7" s="46"/>
      <c r="AC7" s="46"/>
      <c r="AD7" s="44"/>
      <c r="AE7" s="47"/>
    </row>
    <row r="8" spans="1:31" ht="15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R8" s="48" t="s">
        <v>13</v>
      </c>
      <c r="S8" s="217"/>
      <c r="T8" s="221"/>
      <c r="U8" s="221"/>
      <c r="V8" s="221"/>
      <c r="W8" s="221"/>
      <c r="X8" s="221"/>
      <c r="Y8" s="221"/>
      <c r="Z8" s="221"/>
      <c r="AA8" s="221"/>
      <c r="AB8" s="221"/>
      <c r="AC8" s="221"/>
      <c r="AD8" s="221"/>
      <c r="AE8" s="205" t="s">
        <v>37</v>
      </c>
    </row>
    <row r="9" spans="1:31" ht="15.75" thickBot="1">
      <c r="A9" s="8"/>
      <c r="B9" s="8"/>
      <c r="C9" s="8"/>
      <c r="D9" s="8"/>
      <c r="E9" s="8"/>
      <c r="F9" s="8"/>
      <c r="G9" s="9" t="s">
        <v>14</v>
      </c>
      <c r="H9" s="8"/>
      <c r="I9" s="8"/>
      <c r="J9" s="8"/>
      <c r="K9" s="8"/>
      <c r="L9" s="8"/>
      <c r="M9" s="8"/>
      <c r="N9" s="8"/>
      <c r="O9" s="8"/>
      <c r="R9" s="49" t="s">
        <v>15</v>
      </c>
      <c r="S9" s="204"/>
      <c r="T9" s="204"/>
      <c r="U9" s="204"/>
      <c r="V9" s="204"/>
      <c r="W9" s="204"/>
      <c r="X9" s="204"/>
      <c r="Y9" s="204"/>
      <c r="Z9" s="204"/>
      <c r="AA9" s="204"/>
      <c r="AB9" s="204"/>
      <c r="AC9" s="204"/>
      <c r="AD9" s="204"/>
      <c r="AE9" s="206"/>
    </row>
    <row r="10" spans="1:31" ht="15.75" thickTop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R10" s="10" t="s">
        <v>31</v>
      </c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50">
        <f aca="true" t="shared" si="0" ref="AE10:AE25">SUM(S10:AD10)</f>
        <v>0</v>
      </c>
    </row>
    <row r="11" spans="1:31" ht="15">
      <c r="A11" s="8"/>
      <c r="B11" s="8"/>
      <c r="C11" s="13" t="s">
        <v>17</v>
      </c>
      <c r="D11" s="8"/>
      <c r="E11" s="207" t="s">
        <v>18</v>
      </c>
      <c r="F11" s="207"/>
      <c r="G11" s="207"/>
      <c r="H11" s="8"/>
      <c r="I11" s="8"/>
      <c r="J11" s="8"/>
      <c r="K11" s="13" t="s">
        <v>19</v>
      </c>
      <c r="L11" s="8"/>
      <c r="M11" s="13" t="s">
        <v>20</v>
      </c>
      <c r="N11" s="8"/>
      <c r="O11" s="13" t="s">
        <v>21</v>
      </c>
      <c r="R11" s="10" t="s">
        <v>32</v>
      </c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2">
        <f t="shared" si="0"/>
        <v>0</v>
      </c>
    </row>
    <row r="12" spans="1:31" ht="15.75" thickBot="1">
      <c r="A12" s="14" t="s">
        <v>23</v>
      </c>
      <c r="B12" s="8"/>
      <c r="C12" s="14" t="s">
        <v>24</v>
      </c>
      <c r="D12" s="8"/>
      <c r="E12" s="14" t="s">
        <v>25</v>
      </c>
      <c r="F12" s="8"/>
      <c r="G12" s="14" t="s">
        <v>26</v>
      </c>
      <c r="H12" s="8"/>
      <c r="I12" s="14" t="s">
        <v>27</v>
      </c>
      <c r="J12" s="8"/>
      <c r="K12" s="14" t="s">
        <v>28</v>
      </c>
      <c r="L12" s="8"/>
      <c r="M12" s="14" t="s">
        <v>21</v>
      </c>
      <c r="N12" s="8"/>
      <c r="O12" s="14" t="s">
        <v>29</v>
      </c>
      <c r="R12" s="10" t="s">
        <v>33</v>
      </c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2">
        <f t="shared" si="0"/>
        <v>0</v>
      </c>
    </row>
    <row r="13" spans="1:31" ht="1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R13" s="10" t="s">
        <v>34</v>
      </c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2">
        <f t="shared" si="0"/>
        <v>0</v>
      </c>
    </row>
    <row r="14" spans="1:31" ht="15">
      <c r="A14" s="15"/>
      <c r="B14" s="8"/>
      <c r="C14" s="15"/>
      <c r="D14" s="8"/>
      <c r="E14" s="15"/>
      <c r="F14" s="8"/>
      <c r="G14" s="15"/>
      <c r="H14" s="8"/>
      <c r="I14" s="15"/>
      <c r="J14" s="8"/>
      <c r="K14" s="15">
        <f>IF(I14&gt;0,(IF(A14="","",ROUND(+I14/E14,0))),(IF(A14="","",0)))</f>
      </c>
      <c r="L14" s="8"/>
      <c r="M14" s="16">
        <f>IF($I$27=0,0,IF(A14="","",I14/$I$27*100))</f>
        <v>0</v>
      </c>
      <c r="N14" s="8"/>
      <c r="O14" s="15">
        <f>IF(A14="","",ROUND(+I14/$L$5,0))</f>
      </c>
      <c r="R14" s="10" t="s">
        <v>35</v>
      </c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2">
        <f t="shared" si="0"/>
        <v>0</v>
      </c>
    </row>
    <row r="15" spans="1:31" ht="15">
      <c r="A15" s="15"/>
      <c r="B15" s="8"/>
      <c r="C15" s="15"/>
      <c r="D15" s="8"/>
      <c r="E15" s="15"/>
      <c r="F15" s="8"/>
      <c r="G15" s="15"/>
      <c r="H15" s="8"/>
      <c r="I15" s="15"/>
      <c r="J15" s="8"/>
      <c r="K15" s="15">
        <f aca="true" t="shared" si="1" ref="K15:K25">IF(I15&gt;0,(IF(A15="","",ROUND(+I15/E15,0))),(IF(A15="","",0)))</f>
      </c>
      <c r="L15" s="8"/>
      <c r="M15" s="16">
        <f aca="true" t="shared" si="2" ref="M15:M25">IF($I$27=0,0,IF(A15="","",I15/$I$27*100))</f>
        <v>0</v>
      </c>
      <c r="N15" s="8"/>
      <c r="O15" s="15">
        <f aca="true" t="shared" si="3" ref="O15:O25">IF(A15="","",ROUND(+I15/$L$5,0))</f>
      </c>
      <c r="R15" s="10" t="s">
        <v>39</v>
      </c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2">
        <f t="shared" si="0"/>
        <v>0</v>
      </c>
    </row>
    <row r="16" spans="1:31" ht="15">
      <c r="A16" s="15"/>
      <c r="B16" s="8"/>
      <c r="C16" s="15"/>
      <c r="D16" s="8"/>
      <c r="E16" s="15"/>
      <c r="F16" s="8"/>
      <c r="G16" s="15"/>
      <c r="H16" s="8"/>
      <c r="I16" s="15"/>
      <c r="J16" s="8"/>
      <c r="K16" s="15">
        <f t="shared" si="1"/>
      </c>
      <c r="L16" s="8"/>
      <c r="M16" s="16">
        <f t="shared" si="2"/>
        <v>0</v>
      </c>
      <c r="N16" s="8"/>
      <c r="O16" s="15">
        <f t="shared" si="3"/>
      </c>
      <c r="R16" s="10" t="s">
        <v>41</v>
      </c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2">
        <f t="shared" si="0"/>
        <v>0</v>
      </c>
    </row>
    <row r="17" spans="1:31" ht="15">
      <c r="A17" s="17"/>
      <c r="C17" s="17"/>
      <c r="E17" s="18"/>
      <c r="G17" s="18"/>
      <c r="I17" s="18"/>
      <c r="K17" s="15">
        <f t="shared" si="1"/>
      </c>
      <c r="M17" s="16">
        <f t="shared" si="2"/>
        <v>0</v>
      </c>
      <c r="O17" s="15">
        <f t="shared" si="3"/>
      </c>
      <c r="R17" s="10" t="s">
        <v>42</v>
      </c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2">
        <f t="shared" si="0"/>
        <v>0</v>
      </c>
    </row>
    <row r="18" spans="1:31" ht="15">
      <c r="A18" s="15"/>
      <c r="B18" s="8"/>
      <c r="C18" s="15"/>
      <c r="D18" s="8"/>
      <c r="E18" s="15"/>
      <c r="F18" s="8"/>
      <c r="G18" s="15"/>
      <c r="H18" s="8"/>
      <c r="I18" s="15"/>
      <c r="J18" s="8"/>
      <c r="K18" s="15">
        <f t="shared" si="1"/>
      </c>
      <c r="L18" s="8"/>
      <c r="M18" s="16">
        <f t="shared" si="2"/>
        <v>0</v>
      </c>
      <c r="N18" s="8"/>
      <c r="O18" s="15">
        <f>IF(A18="","",ROUND(+I18/$L$5,0))</f>
      </c>
      <c r="R18" s="10" t="s">
        <v>44</v>
      </c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2">
        <f t="shared" si="0"/>
        <v>0</v>
      </c>
    </row>
    <row r="19" spans="1:31" ht="15">
      <c r="A19" s="15"/>
      <c r="B19" s="8"/>
      <c r="C19" s="15"/>
      <c r="D19" s="8"/>
      <c r="E19" s="15"/>
      <c r="F19" s="8"/>
      <c r="G19" s="15"/>
      <c r="H19" s="8"/>
      <c r="I19" s="15"/>
      <c r="J19" s="8"/>
      <c r="K19" s="15">
        <f t="shared" si="1"/>
      </c>
      <c r="L19" s="8"/>
      <c r="M19" s="16">
        <f t="shared" si="2"/>
        <v>0</v>
      </c>
      <c r="N19" s="8"/>
      <c r="O19" s="15">
        <f>IF(A19="","",ROUND(+I19/$L$5,0))</f>
      </c>
      <c r="R19" s="10" t="s">
        <v>45</v>
      </c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2">
        <f t="shared" si="0"/>
        <v>0</v>
      </c>
    </row>
    <row r="20" spans="1:31" ht="15">
      <c r="A20" s="15"/>
      <c r="B20" s="8"/>
      <c r="C20" s="15"/>
      <c r="D20" s="8"/>
      <c r="E20" s="15"/>
      <c r="F20" s="8"/>
      <c r="G20" s="15"/>
      <c r="H20" s="8"/>
      <c r="I20" s="15"/>
      <c r="J20" s="8"/>
      <c r="K20" s="15">
        <f t="shared" si="1"/>
      </c>
      <c r="L20" s="8"/>
      <c r="M20" s="16">
        <f t="shared" si="2"/>
        <v>0</v>
      </c>
      <c r="N20" s="8"/>
      <c r="O20" s="15">
        <f t="shared" si="3"/>
      </c>
      <c r="R20" s="10" t="s">
        <v>47</v>
      </c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2">
        <f t="shared" si="0"/>
        <v>0</v>
      </c>
    </row>
    <row r="21" spans="1:31" ht="15">
      <c r="A21" s="15"/>
      <c r="B21" s="8"/>
      <c r="C21" s="15"/>
      <c r="D21" s="8"/>
      <c r="E21" s="15"/>
      <c r="F21" s="8"/>
      <c r="G21" s="15"/>
      <c r="H21" s="8"/>
      <c r="I21" s="15"/>
      <c r="J21" s="8"/>
      <c r="K21" s="15">
        <f t="shared" si="1"/>
      </c>
      <c r="L21" s="8"/>
      <c r="M21" s="16">
        <f t="shared" si="2"/>
        <v>0</v>
      </c>
      <c r="N21" s="8"/>
      <c r="O21" s="15">
        <f t="shared" si="3"/>
      </c>
      <c r="R21" s="10" t="s">
        <v>53</v>
      </c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2">
        <f t="shared" si="0"/>
        <v>0</v>
      </c>
    </row>
    <row r="22" spans="1:31" ht="15">
      <c r="A22" s="15"/>
      <c r="B22" s="8"/>
      <c r="C22" s="15"/>
      <c r="D22" s="8"/>
      <c r="E22" s="15"/>
      <c r="F22" s="8"/>
      <c r="G22" s="15"/>
      <c r="H22" s="8"/>
      <c r="I22" s="15"/>
      <c r="J22" s="8"/>
      <c r="K22" s="15">
        <f t="shared" si="1"/>
      </c>
      <c r="L22" s="8"/>
      <c r="M22" s="16">
        <f t="shared" si="2"/>
        <v>0</v>
      </c>
      <c r="N22" s="8"/>
      <c r="O22" s="15">
        <f t="shared" si="3"/>
      </c>
      <c r="R22" s="10" t="s">
        <v>54</v>
      </c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2">
        <f t="shared" si="0"/>
        <v>0</v>
      </c>
    </row>
    <row r="23" spans="1:31" ht="15">
      <c r="A23" s="15"/>
      <c r="B23" s="8"/>
      <c r="C23" s="15"/>
      <c r="D23" s="8"/>
      <c r="E23" s="15"/>
      <c r="F23" s="8"/>
      <c r="G23" s="15"/>
      <c r="H23" s="8"/>
      <c r="I23" s="15"/>
      <c r="J23" s="8"/>
      <c r="K23" s="15">
        <f t="shared" si="1"/>
      </c>
      <c r="L23" s="8"/>
      <c r="M23" s="16">
        <f t="shared" si="2"/>
        <v>0</v>
      </c>
      <c r="N23" s="8"/>
      <c r="O23" s="15">
        <f t="shared" si="3"/>
      </c>
      <c r="R23" s="10" t="s">
        <v>55</v>
      </c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2">
        <f t="shared" si="0"/>
        <v>0</v>
      </c>
    </row>
    <row r="24" spans="1:31" ht="15">
      <c r="A24" s="15"/>
      <c r="B24" s="8"/>
      <c r="C24" s="15"/>
      <c r="D24" s="8"/>
      <c r="E24" s="15"/>
      <c r="F24" s="8"/>
      <c r="G24" s="15"/>
      <c r="H24" s="8"/>
      <c r="I24" s="15"/>
      <c r="J24" s="8"/>
      <c r="K24" s="15">
        <f t="shared" si="1"/>
      </c>
      <c r="L24" s="8"/>
      <c r="M24" s="16">
        <f t="shared" si="2"/>
        <v>0</v>
      </c>
      <c r="N24" s="8"/>
      <c r="O24" s="15">
        <f t="shared" si="3"/>
      </c>
      <c r="R24" s="10" t="s">
        <v>56</v>
      </c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2">
        <f t="shared" si="0"/>
        <v>0</v>
      </c>
    </row>
    <row r="25" spans="1:31" ht="15.75" thickBot="1">
      <c r="A25" s="15"/>
      <c r="B25" s="8"/>
      <c r="C25" s="15"/>
      <c r="D25" s="8"/>
      <c r="E25" s="15"/>
      <c r="F25" s="8"/>
      <c r="G25" s="15"/>
      <c r="H25" s="8"/>
      <c r="I25" s="15"/>
      <c r="J25" s="8"/>
      <c r="K25" s="15">
        <f t="shared" si="1"/>
      </c>
      <c r="L25" s="8"/>
      <c r="M25" s="16">
        <f t="shared" si="2"/>
        <v>0</v>
      </c>
      <c r="N25" s="8"/>
      <c r="O25" s="15">
        <f t="shared" si="3"/>
      </c>
      <c r="R25" s="10" t="s">
        <v>57</v>
      </c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2">
        <f t="shared" si="0"/>
        <v>0</v>
      </c>
    </row>
    <row r="26" spans="1:31" ht="16.5" thickBot="1" thickTop="1">
      <c r="A26" s="8"/>
      <c r="B26" s="8"/>
      <c r="C26" s="8"/>
      <c r="D26" s="8"/>
      <c r="E26" s="8"/>
      <c r="F26" s="8"/>
      <c r="G26" s="8"/>
      <c r="H26" s="8"/>
      <c r="I26" s="8"/>
      <c r="J26" s="8"/>
      <c r="K26" s="26"/>
      <c r="L26" s="8"/>
      <c r="M26" s="8"/>
      <c r="N26" s="8"/>
      <c r="O26" s="8"/>
      <c r="R26" s="29" t="s">
        <v>37</v>
      </c>
      <c r="S26" s="51">
        <f aca="true" t="shared" si="4" ref="S26:AE26">SUM(S10:S25)</f>
        <v>0</v>
      </c>
      <c r="T26" s="30">
        <f t="shared" si="4"/>
        <v>0</v>
      </c>
      <c r="U26" s="30">
        <f t="shared" si="4"/>
        <v>0</v>
      </c>
      <c r="V26" s="30">
        <f t="shared" si="4"/>
        <v>0</v>
      </c>
      <c r="W26" s="30">
        <f t="shared" si="4"/>
        <v>0</v>
      </c>
      <c r="X26" s="30">
        <f t="shared" si="4"/>
        <v>0</v>
      </c>
      <c r="Y26" s="30">
        <f t="shared" si="4"/>
        <v>0</v>
      </c>
      <c r="Z26" s="30">
        <f t="shared" si="4"/>
        <v>0</v>
      </c>
      <c r="AA26" s="30">
        <f t="shared" si="4"/>
        <v>0</v>
      </c>
      <c r="AB26" s="30">
        <f t="shared" si="4"/>
        <v>0</v>
      </c>
      <c r="AC26" s="30">
        <f t="shared" si="4"/>
        <v>0</v>
      </c>
      <c r="AD26" s="31">
        <f t="shared" si="4"/>
        <v>0</v>
      </c>
      <c r="AE26" s="52">
        <f t="shared" si="4"/>
        <v>0</v>
      </c>
    </row>
    <row r="27" spans="1:31" ht="15.75" thickTop="1">
      <c r="A27" s="66" t="s">
        <v>40</v>
      </c>
      <c r="B27" s="8"/>
      <c r="C27" s="8"/>
      <c r="D27" s="8"/>
      <c r="E27" s="15">
        <f>SUM(E14:E25)</f>
        <v>0</v>
      </c>
      <c r="F27" s="8"/>
      <c r="G27" s="15">
        <f>SUM(G14:G25)</f>
        <v>0</v>
      </c>
      <c r="H27" s="8"/>
      <c r="I27" s="15">
        <f>SUM(I14:I26)</f>
        <v>0</v>
      </c>
      <c r="J27" s="8"/>
      <c r="K27" s="15">
        <f>IF(I27=0,0,ROUND(+I27/E27,0))</f>
        <v>0</v>
      </c>
      <c r="L27" s="8"/>
      <c r="M27" s="15">
        <f>SUM(M14:M25)</f>
        <v>0</v>
      </c>
      <c r="N27" s="8"/>
      <c r="O27" s="15">
        <f>SUM(O14:O25)</f>
        <v>0</v>
      </c>
      <c r="R27" s="21"/>
      <c r="S27" s="22"/>
      <c r="T27" s="22"/>
      <c r="U27" s="22"/>
      <c r="V27" s="22"/>
      <c r="W27" s="22"/>
      <c r="X27" s="22"/>
      <c r="Y27" s="23" t="s">
        <v>59</v>
      </c>
      <c r="Z27" s="22"/>
      <c r="AA27" s="22"/>
      <c r="AB27" s="24"/>
      <c r="AC27" s="24"/>
      <c r="AD27" s="22"/>
      <c r="AE27" s="25"/>
    </row>
    <row r="28" spans="1:31" ht="1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R28" s="10" t="s">
        <v>31</v>
      </c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2">
        <f aca="true" t="shared" si="5" ref="AE28:AE43">SUM(S28:AD28)</f>
        <v>0</v>
      </c>
    </row>
    <row r="29" spans="1:31" ht="15">
      <c r="A29" s="8"/>
      <c r="B29" s="8"/>
      <c r="C29" s="8"/>
      <c r="D29" s="8"/>
      <c r="E29" s="8"/>
      <c r="F29" s="8"/>
      <c r="G29" s="9" t="s">
        <v>43</v>
      </c>
      <c r="H29" s="9"/>
      <c r="I29" s="9"/>
      <c r="J29" s="8"/>
      <c r="K29" s="8"/>
      <c r="L29" s="8"/>
      <c r="M29" s="8"/>
      <c r="N29" s="8"/>
      <c r="O29" s="8"/>
      <c r="R29" s="10" t="s">
        <v>32</v>
      </c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2">
        <f t="shared" si="5"/>
        <v>0</v>
      </c>
    </row>
    <row r="30" spans="1:31" ht="15">
      <c r="A30" s="8"/>
      <c r="B30" s="8"/>
      <c r="C30" s="8"/>
      <c r="D30" s="8"/>
      <c r="E30" s="8"/>
      <c r="F30" s="8"/>
      <c r="G30" s="9"/>
      <c r="H30" s="9"/>
      <c r="I30" s="9"/>
      <c r="J30" s="8"/>
      <c r="K30" s="8"/>
      <c r="L30" s="8"/>
      <c r="M30" s="8"/>
      <c r="N30" s="8"/>
      <c r="O30" s="8"/>
      <c r="R30" s="10" t="s">
        <v>33</v>
      </c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2">
        <f t="shared" si="5"/>
        <v>0</v>
      </c>
    </row>
    <row r="31" spans="1:31" ht="15">
      <c r="A31" s="8"/>
      <c r="B31" s="8"/>
      <c r="C31" s="207" t="s">
        <v>18</v>
      </c>
      <c r="D31" s="207"/>
      <c r="E31" s="207"/>
      <c r="F31" s="8"/>
      <c r="G31" s="8"/>
      <c r="H31" s="8"/>
      <c r="I31" s="13" t="s">
        <v>20</v>
      </c>
      <c r="J31" s="8"/>
      <c r="K31" s="208" t="s">
        <v>46</v>
      </c>
      <c r="L31" s="209"/>
      <c r="M31" s="209"/>
      <c r="N31" s="209"/>
      <c r="O31" s="209"/>
      <c r="R31" s="10" t="s">
        <v>34</v>
      </c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2">
        <f t="shared" si="5"/>
        <v>0</v>
      </c>
    </row>
    <row r="32" spans="1:31" ht="15.75" thickBot="1">
      <c r="A32" s="14" t="s">
        <v>23</v>
      </c>
      <c r="B32" s="8"/>
      <c r="C32" s="14" t="s">
        <v>25</v>
      </c>
      <c r="D32" s="8"/>
      <c r="E32" s="14" t="s">
        <v>48</v>
      </c>
      <c r="F32" s="8"/>
      <c r="G32" s="27" t="s">
        <v>49</v>
      </c>
      <c r="H32" s="8"/>
      <c r="I32" s="14" t="s">
        <v>21</v>
      </c>
      <c r="J32" s="8"/>
      <c r="K32" s="14" t="s">
        <v>50</v>
      </c>
      <c r="L32" s="8"/>
      <c r="M32" s="14" t="s">
        <v>51</v>
      </c>
      <c r="N32" s="8"/>
      <c r="O32" s="14" t="s">
        <v>52</v>
      </c>
      <c r="R32" s="10" t="s">
        <v>35</v>
      </c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2">
        <f t="shared" si="5"/>
        <v>0</v>
      </c>
    </row>
    <row r="33" spans="1:31" ht="1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R33" s="10" t="s">
        <v>39</v>
      </c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2">
        <f t="shared" si="5"/>
        <v>0</v>
      </c>
    </row>
    <row r="34" spans="1:31" ht="15">
      <c r="A34" s="15"/>
      <c r="B34" s="8"/>
      <c r="C34" s="15"/>
      <c r="D34" s="8"/>
      <c r="E34" s="15"/>
      <c r="F34" s="8"/>
      <c r="G34" s="15"/>
      <c r="H34" s="8"/>
      <c r="I34" s="16">
        <f>IF($G$47=0,0,IF(A34="","",G34/$G$47*100))</f>
        <v>0</v>
      </c>
      <c r="J34" s="8"/>
      <c r="K34" s="15">
        <f>IF(A34="","",ROUND(+G34/$L$5,0))</f>
      </c>
      <c r="L34" s="8"/>
      <c r="M34" s="16">
        <f>IF(A34="","",+G34/75/$L$5)</f>
      </c>
      <c r="N34" s="8"/>
      <c r="O34" s="16">
        <f>IF(A34="","",(+G34/75*IF((ISNUMBER(SEARCH("DEAD",A34)))=TRUE,2,2.3))/$L$5)</f>
      </c>
      <c r="Q34" s="28"/>
      <c r="R34" s="10" t="s">
        <v>41</v>
      </c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2">
        <f t="shared" si="5"/>
        <v>0</v>
      </c>
    </row>
    <row r="35" spans="1:31" ht="15">
      <c r="A35" s="15"/>
      <c r="B35" s="8"/>
      <c r="C35" s="15"/>
      <c r="D35" s="8"/>
      <c r="E35" s="15"/>
      <c r="F35" s="8"/>
      <c r="G35" s="15"/>
      <c r="H35" s="8"/>
      <c r="I35" s="16">
        <f aca="true" t="shared" si="6" ref="I35:I45">IF($G$47=0,0,IF(A35="","",G35/$G$47*100))</f>
        <v>0</v>
      </c>
      <c r="J35" s="8"/>
      <c r="K35" s="15">
        <f aca="true" t="shared" si="7" ref="K35:K45">IF(A35="","",ROUND(+G35/$L$5,0))</f>
      </c>
      <c r="L35" s="8"/>
      <c r="M35" s="16">
        <f aca="true" t="shared" si="8" ref="M35:M45">IF(A35="","",+G35/75/$L$5)</f>
      </c>
      <c r="N35" s="8"/>
      <c r="O35" s="16">
        <f aca="true" t="shared" si="9" ref="O35:O45">IF(A35="","",(+G35/75*IF((ISNUMBER(SEARCH("DEAD",A35)))=TRUE,2,2.3))/$L$5)</f>
      </c>
      <c r="R35" s="10" t="s">
        <v>42</v>
      </c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2">
        <f t="shared" si="5"/>
        <v>0</v>
      </c>
    </row>
    <row r="36" spans="1:31" ht="15">
      <c r="A36" s="15"/>
      <c r="B36" s="8"/>
      <c r="C36" s="15"/>
      <c r="D36" s="8"/>
      <c r="E36" s="15"/>
      <c r="F36" s="8"/>
      <c r="G36" s="15"/>
      <c r="H36" s="8"/>
      <c r="I36" s="16">
        <f t="shared" si="6"/>
        <v>0</v>
      </c>
      <c r="J36" s="8"/>
      <c r="K36" s="15">
        <f t="shared" si="7"/>
      </c>
      <c r="L36" s="8"/>
      <c r="M36" s="16">
        <f t="shared" si="8"/>
      </c>
      <c r="N36" s="8"/>
      <c r="O36" s="16">
        <f t="shared" si="9"/>
      </c>
      <c r="R36" s="10" t="s">
        <v>44</v>
      </c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2">
        <f t="shared" si="5"/>
        <v>0</v>
      </c>
    </row>
    <row r="37" spans="1:31" ht="15">
      <c r="A37" s="15"/>
      <c r="B37" s="8"/>
      <c r="C37" s="15"/>
      <c r="D37" s="8"/>
      <c r="E37" s="15"/>
      <c r="F37" s="8"/>
      <c r="G37" s="15"/>
      <c r="H37" s="8"/>
      <c r="I37" s="16">
        <f t="shared" si="6"/>
        <v>0</v>
      </c>
      <c r="J37" s="8"/>
      <c r="K37" s="15">
        <f t="shared" si="7"/>
      </c>
      <c r="L37" s="8"/>
      <c r="M37" s="16">
        <f t="shared" si="8"/>
      </c>
      <c r="N37" s="8"/>
      <c r="O37" s="16">
        <f t="shared" si="9"/>
      </c>
      <c r="R37" s="10" t="s">
        <v>45</v>
      </c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2">
        <f t="shared" si="5"/>
        <v>0</v>
      </c>
    </row>
    <row r="38" spans="1:31" ht="15">
      <c r="A38" s="15"/>
      <c r="B38" s="8"/>
      <c r="C38" s="15"/>
      <c r="D38" s="8"/>
      <c r="E38" s="15"/>
      <c r="F38" s="8"/>
      <c r="G38" s="15"/>
      <c r="H38" s="8"/>
      <c r="I38" s="16">
        <f t="shared" si="6"/>
        <v>0</v>
      </c>
      <c r="J38" s="8"/>
      <c r="K38" s="15">
        <f t="shared" si="7"/>
      </c>
      <c r="L38" s="8"/>
      <c r="M38" s="16">
        <f t="shared" si="8"/>
      </c>
      <c r="N38" s="8"/>
      <c r="O38" s="16">
        <f t="shared" si="9"/>
      </c>
      <c r="R38" s="10" t="s">
        <v>47</v>
      </c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2">
        <f t="shared" si="5"/>
        <v>0</v>
      </c>
    </row>
    <row r="39" spans="1:31" ht="15">
      <c r="A39" s="15"/>
      <c r="B39" s="8"/>
      <c r="C39" s="15"/>
      <c r="D39" s="8"/>
      <c r="E39" s="15"/>
      <c r="F39" s="8"/>
      <c r="G39" s="15"/>
      <c r="H39" s="8"/>
      <c r="I39" s="16">
        <f t="shared" si="6"/>
        <v>0</v>
      </c>
      <c r="J39" s="8"/>
      <c r="K39" s="15">
        <f t="shared" si="7"/>
      </c>
      <c r="L39" s="8"/>
      <c r="M39" s="16">
        <f t="shared" si="8"/>
      </c>
      <c r="N39" s="8"/>
      <c r="O39" s="16">
        <f t="shared" si="9"/>
      </c>
      <c r="R39" s="10" t="s">
        <v>53</v>
      </c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2">
        <f t="shared" si="5"/>
        <v>0</v>
      </c>
    </row>
    <row r="40" spans="1:31" ht="15">
      <c r="A40" s="15"/>
      <c r="B40" s="8"/>
      <c r="C40" s="15"/>
      <c r="D40" s="8"/>
      <c r="E40" s="15"/>
      <c r="F40" s="8"/>
      <c r="G40" s="15"/>
      <c r="H40" s="8"/>
      <c r="I40" s="16">
        <f t="shared" si="6"/>
        <v>0</v>
      </c>
      <c r="J40" s="8"/>
      <c r="K40" s="15">
        <f t="shared" si="7"/>
      </c>
      <c r="L40" s="8"/>
      <c r="M40" s="16">
        <f t="shared" si="8"/>
      </c>
      <c r="N40" s="8"/>
      <c r="O40" s="16">
        <f t="shared" si="9"/>
      </c>
      <c r="R40" s="10" t="s">
        <v>54</v>
      </c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2">
        <f t="shared" si="5"/>
        <v>0</v>
      </c>
    </row>
    <row r="41" spans="1:31" ht="15">
      <c r="A41" s="15"/>
      <c r="B41" s="8"/>
      <c r="C41" s="15"/>
      <c r="D41" s="8"/>
      <c r="E41" s="15"/>
      <c r="F41" s="8"/>
      <c r="G41" s="15"/>
      <c r="H41" s="8"/>
      <c r="I41" s="16">
        <f t="shared" si="6"/>
        <v>0</v>
      </c>
      <c r="J41" s="8"/>
      <c r="K41" s="15">
        <f t="shared" si="7"/>
      </c>
      <c r="L41" s="8"/>
      <c r="M41" s="16">
        <f t="shared" si="8"/>
      </c>
      <c r="N41" s="8"/>
      <c r="O41" s="16">
        <f t="shared" si="9"/>
      </c>
      <c r="R41" s="10" t="s">
        <v>55</v>
      </c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2">
        <f t="shared" si="5"/>
        <v>0</v>
      </c>
    </row>
    <row r="42" spans="1:31" ht="15">
      <c r="A42" s="15"/>
      <c r="B42" s="8"/>
      <c r="C42" s="15"/>
      <c r="D42" s="8"/>
      <c r="E42" s="15"/>
      <c r="F42" s="8"/>
      <c r="G42" s="15"/>
      <c r="H42" s="8"/>
      <c r="I42" s="16">
        <f t="shared" si="6"/>
        <v>0</v>
      </c>
      <c r="J42" s="8"/>
      <c r="K42" s="15">
        <f t="shared" si="7"/>
      </c>
      <c r="L42" s="8"/>
      <c r="M42" s="16">
        <f t="shared" si="8"/>
      </c>
      <c r="N42" s="8"/>
      <c r="O42" s="16">
        <f t="shared" si="9"/>
      </c>
      <c r="Q42" s="32"/>
      <c r="R42" s="10" t="s">
        <v>56</v>
      </c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2">
        <f t="shared" si="5"/>
        <v>0</v>
      </c>
    </row>
    <row r="43" spans="1:31" ht="15.75" thickBot="1">
      <c r="A43" s="15"/>
      <c r="B43" s="8"/>
      <c r="C43" s="15"/>
      <c r="D43" s="8"/>
      <c r="E43" s="15"/>
      <c r="F43" s="8"/>
      <c r="G43" s="15"/>
      <c r="H43" s="8"/>
      <c r="I43" s="16">
        <f t="shared" si="6"/>
        <v>0</v>
      </c>
      <c r="J43" s="8"/>
      <c r="K43" s="15">
        <f t="shared" si="7"/>
      </c>
      <c r="L43" s="8"/>
      <c r="M43" s="16">
        <f t="shared" si="8"/>
      </c>
      <c r="N43" s="8"/>
      <c r="O43" s="16">
        <f t="shared" si="9"/>
      </c>
      <c r="Q43" s="33"/>
      <c r="R43" s="10" t="s">
        <v>57</v>
      </c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53">
        <f t="shared" si="5"/>
        <v>0</v>
      </c>
    </row>
    <row r="44" spans="1:31" ht="16.5" thickBot="1" thickTop="1">
      <c r="A44" s="15"/>
      <c r="B44" s="8"/>
      <c r="C44" s="15"/>
      <c r="D44" s="8"/>
      <c r="E44" s="15"/>
      <c r="F44" s="8"/>
      <c r="G44" s="15"/>
      <c r="H44" s="8"/>
      <c r="I44" s="16">
        <f t="shared" si="6"/>
        <v>0</v>
      </c>
      <c r="J44" s="8"/>
      <c r="K44" s="15">
        <f t="shared" si="7"/>
      </c>
      <c r="L44" s="8"/>
      <c r="M44" s="16">
        <f t="shared" si="8"/>
      </c>
      <c r="N44" s="8"/>
      <c r="O44" s="16">
        <f t="shared" si="9"/>
      </c>
      <c r="R44" s="36" t="s">
        <v>37</v>
      </c>
      <c r="S44" s="37">
        <f aca="true" t="shared" si="10" ref="S44:AE44">SUM(S28:S43)</f>
        <v>0</v>
      </c>
      <c r="T44" s="37">
        <f t="shared" si="10"/>
        <v>0</v>
      </c>
      <c r="U44" s="37">
        <f t="shared" si="10"/>
        <v>0</v>
      </c>
      <c r="V44" s="37">
        <f t="shared" si="10"/>
        <v>0</v>
      </c>
      <c r="W44" s="37">
        <f t="shared" si="10"/>
        <v>0</v>
      </c>
      <c r="X44" s="37">
        <f t="shared" si="10"/>
        <v>0</v>
      </c>
      <c r="Y44" s="37">
        <f t="shared" si="10"/>
        <v>0</v>
      </c>
      <c r="Z44" s="37">
        <f t="shared" si="10"/>
        <v>0</v>
      </c>
      <c r="AA44" s="37">
        <f t="shared" si="10"/>
        <v>0</v>
      </c>
      <c r="AB44" s="37">
        <f t="shared" si="10"/>
        <v>0</v>
      </c>
      <c r="AC44" s="37">
        <f t="shared" si="10"/>
        <v>0</v>
      </c>
      <c r="AD44" s="38">
        <f t="shared" si="10"/>
        <v>0</v>
      </c>
      <c r="AE44" s="38">
        <f t="shared" si="10"/>
        <v>0</v>
      </c>
    </row>
    <row r="45" spans="1:31" ht="15.75" thickTop="1">
      <c r="A45" s="15"/>
      <c r="B45" s="8"/>
      <c r="C45" s="15"/>
      <c r="D45" s="8"/>
      <c r="E45" s="15"/>
      <c r="F45" s="8"/>
      <c r="G45" s="15"/>
      <c r="H45" s="8"/>
      <c r="I45" s="16">
        <f t="shared" si="6"/>
        <v>0</v>
      </c>
      <c r="J45" s="8"/>
      <c r="K45" s="15">
        <f t="shared" si="7"/>
      </c>
      <c r="L45" s="8"/>
      <c r="M45" s="16">
        <f t="shared" si="8"/>
      </c>
      <c r="N45" s="8"/>
      <c r="O45" s="16">
        <f t="shared" si="9"/>
      </c>
      <c r="R45" s="56"/>
      <c r="S45" s="57"/>
      <c r="T45" s="210"/>
      <c r="U45" s="210"/>
      <c r="V45" s="58"/>
      <c r="W45" s="58"/>
      <c r="X45" s="58"/>
      <c r="Y45" s="45" t="s">
        <v>12</v>
      </c>
      <c r="Z45" s="58"/>
      <c r="AA45" s="58"/>
      <c r="AB45" s="59"/>
      <c r="AC45" s="60"/>
      <c r="AD45" s="57"/>
      <c r="AE45" s="61"/>
    </row>
    <row r="46" spans="1:31" ht="1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34"/>
      <c r="N46" s="8"/>
      <c r="O46" s="34"/>
      <c r="R46" s="55" t="s">
        <v>13</v>
      </c>
      <c r="S46" s="222"/>
      <c r="T46" s="221"/>
      <c r="U46" s="221"/>
      <c r="V46" s="221"/>
      <c r="W46" s="221"/>
      <c r="X46" s="221"/>
      <c r="Y46" s="221"/>
      <c r="Z46" s="221"/>
      <c r="AA46" s="221"/>
      <c r="AB46" s="221"/>
      <c r="AC46" s="221"/>
      <c r="AD46" s="221"/>
      <c r="AE46" s="201" t="s">
        <v>37</v>
      </c>
    </row>
    <row r="47" spans="1:31" ht="15.75" thickBot="1">
      <c r="A47" s="66" t="s">
        <v>40</v>
      </c>
      <c r="B47" s="8"/>
      <c r="C47" s="15">
        <f>SUM(C34:C45)</f>
        <v>0</v>
      </c>
      <c r="D47" s="8"/>
      <c r="E47" s="15">
        <f>SUM(E34:E45)</f>
        <v>0</v>
      </c>
      <c r="F47" s="8"/>
      <c r="G47" s="15">
        <f>SUM(G34:G45)</f>
        <v>0</v>
      </c>
      <c r="H47" s="8"/>
      <c r="I47" s="15">
        <f>SUM(I34:I45)</f>
        <v>0</v>
      </c>
      <c r="J47" s="8"/>
      <c r="K47" s="15">
        <f>SUM(K34:K45)</f>
        <v>0</v>
      </c>
      <c r="L47" s="8"/>
      <c r="M47" s="16">
        <f>SUM(M34:M45)</f>
        <v>0</v>
      </c>
      <c r="N47" s="8"/>
      <c r="O47" s="16">
        <f>SUM(O34:O45)</f>
        <v>0</v>
      </c>
      <c r="R47" s="54" t="s">
        <v>15</v>
      </c>
      <c r="S47" s="223"/>
      <c r="T47" s="204"/>
      <c r="U47" s="204"/>
      <c r="V47" s="204"/>
      <c r="W47" s="204"/>
      <c r="X47" s="204"/>
      <c r="Y47" s="204"/>
      <c r="Z47" s="204"/>
      <c r="AA47" s="204"/>
      <c r="AB47" s="204"/>
      <c r="AC47" s="204"/>
      <c r="AD47" s="204"/>
      <c r="AE47" s="202"/>
    </row>
    <row r="48" spans="18:31" ht="15.75" thickTop="1">
      <c r="R48" s="10" t="s">
        <v>22</v>
      </c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50">
        <f>SUM(S48:AD48)</f>
        <v>0</v>
      </c>
    </row>
    <row r="49" spans="18:31" ht="15">
      <c r="R49" s="10" t="s">
        <v>30</v>
      </c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2">
        <f aca="true" t="shared" si="11" ref="AE49:AE55">SUM(S49:AD49)</f>
        <v>0</v>
      </c>
    </row>
    <row r="50" spans="1:31" ht="15">
      <c r="A50" s="64" t="s">
        <v>61</v>
      </c>
      <c r="G50" s="65"/>
      <c r="R50" s="10" t="s">
        <v>31</v>
      </c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2">
        <f t="shared" si="11"/>
        <v>0</v>
      </c>
    </row>
    <row r="51" spans="18:31" ht="15">
      <c r="R51" s="10" t="s">
        <v>32</v>
      </c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2">
        <f t="shared" si="11"/>
        <v>0</v>
      </c>
    </row>
    <row r="52" spans="18:31" ht="15">
      <c r="R52" s="10" t="s">
        <v>33</v>
      </c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2">
        <f t="shared" si="11"/>
        <v>0</v>
      </c>
    </row>
    <row r="53" spans="1:31" ht="15">
      <c r="A53" s="64" t="s">
        <v>60</v>
      </c>
      <c r="R53" s="10" t="s">
        <v>34</v>
      </c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2">
        <f t="shared" si="11"/>
        <v>0</v>
      </c>
    </row>
    <row r="54" spans="18:31" ht="15">
      <c r="R54" s="10" t="s">
        <v>35</v>
      </c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2">
        <f t="shared" si="11"/>
        <v>0</v>
      </c>
    </row>
    <row r="55" spans="18:31" ht="15.75" thickBot="1">
      <c r="R55" s="10" t="s">
        <v>36</v>
      </c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53">
        <f t="shared" si="11"/>
        <v>0</v>
      </c>
    </row>
    <row r="56" spans="18:31" s="6" customFormat="1" ht="16.5" thickBot="1" thickTop="1">
      <c r="R56" s="19" t="s">
        <v>37</v>
      </c>
      <c r="S56" s="20">
        <f aca="true" t="shared" si="12" ref="S56:AD56">SUM(S48:S55)</f>
        <v>0</v>
      </c>
      <c r="T56" s="20">
        <f t="shared" si="12"/>
        <v>0</v>
      </c>
      <c r="U56" s="20">
        <f t="shared" si="12"/>
        <v>0</v>
      </c>
      <c r="V56" s="20">
        <f t="shared" si="12"/>
        <v>0</v>
      </c>
      <c r="W56" s="20">
        <f t="shared" si="12"/>
        <v>0</v>
      </c>
      <c r="X56" s="20">
        <f t="shared" si="12"/>
        <v>0</v>
      </c>
      <c r="Y56" s="20">
        <f t="shared" si="12"/>
        <v>0</v>
      </c>
      <c r="Z56" s="20">
        <f t="shared" si="12"/>
        <v>0</v>
      </c>
      <c r="AA56" s="20">
        <f t="shared" si="12"/>
        <v>0</v>
      </c>
      <c r="AB56" s="20">
        <f t="shared" si="12"/>
        <v>0</v>
      </c>
      <c r="AC56" s="20">
        <f t="shared" si="12"/>
        <v>0</v>
      </c>
      <c r="AD56" s="20">
        <f t="shared" si="12"/>
        <v>0</v>
      </c>
      <c r="AE56" s="62">
        <f>SUM(S56:AD56)</f>
        <v>0</v>
      </c>
    </row>
    <row r="57" spans="18:31" s="6" customFormat="1" ht="15" customHeight="1" thickTop="1">
      <c r="R57" s="21"/>
      <c r="S57" s="22"/>
      <c r="T57" s="22"/>
      <c r="U57" s="22"/>
      <c r="V57" s="22"/>
      <c r="W57" s="22"/>
      <c r="X57" s="22"/>
      <c r="Y57" s="23" t="s">
        <v>58</v>
      </c>
      <c r="Z57" s="22"/>
      <c r="AA57" s="22"/>
      <c r="AB57" s="24"/>
      <c r="AC57" s="24"/>
      <c r="AD57" s="22"/>
      <c r="AE57" s="43"/>
    </row>
    <row r="58" spans="18:31" s="6" customFormat="1" ht="15" customHeight="1">
      <c r="R58" s="10" t="s">
        <v>22</v>
      </c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2">
        <f>SUM(S58:AD58)</f>
        <v>0</v>
      </c>
    </row>
    <row r="59" spans="16:31" s="6" customFormat="1" ht="15" customHeight="1">
      <c r="P59" s="3"/>
      <c r="Q59" s="3"/>
      <c r="R59" s="10" t="s">
        <v>30</v>
      </c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2">
        <f aca="true" t="shared" si="13" ref="AE59:AE66">SUM(S59:AD59)</f>
        <v>0</v>
      </c>
    </row>
    <row r="60" spans="16:31" s="6" customFormat="1" ht="15" customHeight="1">
      <c r="P60" s="3"/>
      <c r="Q60" s="7"/>
      <c r="R60" s="10" t="s">
        <v>31</v>
      </c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2">
        <f t="shared" si="13"/>
        <v>0</v>
      </c>
    </row>
    <row r="61" spans="18:31" s="6" customFormat="1" ht="15" customHeight="1">
      <c r="R61" s="10" t="s">
        <v>32</v>
      </c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2">
        <f t="shared" si="13"/>
        <v>0</v>
      </c>
    </row>
    <row r="62" spans="18:31" s="6" customFormat="1" ht="15" customHeight="1">
      <c r="R62" s="10" t="s">
        <v>33</v>
      </c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2">
        <f t="shared" si="13"/>
        <v>0</v>
      </c>
    </row>
    <row r="63" spans="18:31" s="6" customFormat="1" ht="15" customHeight="1">
      <c r="R63" s="10" t="s">
        <v>34</v>
      </c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2">
        <f t="shared" si="13"/>
        <v>0</v>
      </c>
    </row>
    <row r="64" spans="18:31" s="6" customFormat="1" ht="15" customHeight="1">
      <c r="R64" s="10" t="s">
        <v>35</v>
      </c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2">
        <f t="shared" si="13"/>
        <v>0</v>
      </c>
    </row>
    <row r="65" spans="18:31" s="6" customFormat="1" ht="15" customHeight="1" thickBot="1">
      <c r="R65" s="10" t="s">
        <v>36</v>
      </c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53">
        <f t="shared" si="13"/>
        <v>0</v>
      </c>
    </row>
    <row r="66" spans="18:31" s="6" customFormat="1" ht="15" customHeight="1" thickBot="1" thickTop="1">
      <c r="R66" s="19" t="s">
        <v>37</v>
      </c>
      <c r="S66" s="20">
        <f aca="true" t="shared" si="14" ref="S66:AD66">SUM(S58:S65)</f>
        <v>0</v>
      </c>
      <c r="T66" s="20">
        <f t="shared" si="14"/>
        <v>0</v>
      </c>
      <c r="U66" s="20">
        <f t="shared" si="14"/>
        <v>0</v>
      </c>
      <c r="V66" s="20">
        <f t="shared" si="14"/>
        <v>0</v>
      </c>
      <c r="W66" s="20">
        <f t="shared" si="14"/>
        <v>0</v>
      </c>
      <c r="X66" s="20">
        <f t="shared" si="14"/>
        <v>0</v>
      </c>
      <c r="Y66" s="20">
        <f t="shared" si="14"/>
        <v>0</v>
      </c>
      <c r="Z66" s="20">
        <f t="shared" si="14"/>
        <v>0</v>
      </c>
      <c r="AA66" s="20">
        <f t="shared" si="14"/>
        <v>0</v>
      </c>
      <c r="AB66" s="20">
        <f t="shared" si="14"/>
        <v>0</v>
      </c>
      <c r="AC66" s="20">
        <f t="shared" si="14"/>
        <v>0</v>
      </c>
      <c r="AD66" s="35">
        <f t="shared" si="14"/>
        <v>0</v>
      </c>
      <c r="AE66" s="63">
        <f t="shared" si="13"/>
        <v>0</v>
      </c>
    </row>
    <row r="67" s="6" customFormat="1" ht="15" customHeight="1" thickTop="1">
      <c r="AE67" s="39"/>
    </row>
    <row r="68" s="6" customFormat="1" ht="13.5" customHeight="1"/>
    <row r="69" s="6" customFormat="1" ht="13.5" customHeight="1"/>
    <row r="70" s="6" customFormat="1" ht="13.5" customHeight="1"/>
    <row r="71" s="6" customFormat="1" ht="13.5" customHeight="1"/>
    <row r="72" s="6" customFormat="1" ht="13.5" customHeight="1"/>
    <row r="73" s="6" customFormat="1" ht="13.5" customHeight="1"/>
    <row r="74" s="6" customFormat="1" ht="13.5" customHeight="1"/>
    <row r="75" s="6" customFormat="1" ht="13.5" customHeight="1"/>
    <row r="76" s="6" customFormat="1" ht="13.5" customHeight="1"/>
    <row r="77" s="6" customFormat="1" ht="13.5" customHeight="1"/>
    <row r="78" s="6" customFormat="1" ht="13.5" customHeight="1"/>
    <row r="79" s="6" customFormat="1" ht="13.5" customHeight="1"/>
    <row r="80" s="6" customFormat="1" ht="13.5" customHeight="1"/>
    <row r="81" s="6" customFormat="1" ht="13.5" customHeight="1"/>
    <row r="82" s="6" customFormat="1" ht="13.5" customHeight="1"/>
    <row r="83" s="6" customFormat="1" ht="13.5" customHeight="1"/>
    <row r="84" s="6" customFormat="1" ht="13.5" customHeight="1"/>
    <row r="85" s="6" customFormat="1" ht="13.5" customHeight="1"/>
    <row r="86" s="6" customFormat="1" ht="13.5" customHeight="1"/>
    <row r="87" s="6" customFormat="1" ht="13.5" customHeight="1"/>
    <row r="88" s="6" customFormat="1" ht="13.5" customHeight="1"/>
    <row r="89" s="6" customFormat="1" ht="13.5" customHeight="1"/>
    <row r="90" s="6" customFormat="1" ht="13.5" customHeight="1"/>
    <row r="91" s="6" customFormat="1" ht="13.5" customHeight="1"/>
    <row r="92" s="6" customFormat="1" ht="13.5" customHeight="1"/>
    <row r="93" s="6" customFormat="1" ht="13.5" customHeight="1"/>
    <row r="94" s="6" customFormat="1" ht="13.5" customHeight="1"/>
    <row r="95" s="6" customFormat="1" ht="13.5" customHeight="1"/>
    <row r="96" s="6" customFormat="1" ht="13.5" customHeight="1"/>
    <row r="97" s="6" customFormat="1" ht="13.5" customHeight="1"/>
    <row r="98" spans="18:30" s="6" customFormat="1" ht="13.5" customHeight="1"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</row>
    <row r="99" spans="18:31" s="6" customFormat="1" ht="13.5" customHeight="1"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</row>
    <row r="100" spans="18:31" s="6" customFormat="1" ht="13.5" customHeight="1"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</row>
    <row r="101" spans="18:31" s="6" customFormat="1" ht="13.5" customHeight="1"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</row>
    <row r="102" spans="18:31" s="6" customFormat="1" ht="13.5" customHeight="1"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</row>
    <row r="103" spans="18:31" s="6" customFormat="1" ht="13.5" customHeight="1"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</row>
    <row r="104" spans="18:31" s="6" customFormat="1" ht="13.5" customHeight="1"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</row>
    <row r="105" spans="18:31" s="6" customFormat="1" ht="13.5" customHeight="1"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</row>
    <row r="106" spans="18:31" s="6" customFormat="1" ht="13.5" customHeight="1"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</row>
    <row r="107" spans="18:31" s="6" customFormat="1" ht="13.5" customHeight="1"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</row>
    <row r="108" spans="18:31" s="6" customFormat="1" ht="13.5" customHeight="1"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</row>
    <row r="109" spans="18:31" s="6" customFormat="1" ht="13.5" customHeight="1"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</row>
    <row r="110" spans="18:31" s="6" customFormat="1" ht="13.5" customHeight="1"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</row>
    <row r="111" spans="18:31" s="6" customFormat="1" ht="13.5" customHeight="1"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</row>
    <row r="112" spans="18:31" s="6" customFormat="1" ht="13.5" customHeight="1"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</row>
    <row r="113" spans="18:31" s="6" customFormat="1" ht="13.5" customHeight="1"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</row>
    <row r="114" spans="18:31" s="6" customFormat="1" ht="13.5" customHeight="1"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</row>
    <row r="115" spans="18:31" s="6" customFormat="1" ht="13.5" customHeight="1"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</row>
    <row r="116" spans="18:31" s="6" customFormat="1" ht="13.5" customHeight="1"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</row>
    <row r="117" spans="18:31" s="6" customFormat="1" ht="13.5" customHeight="1"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</row>
    <row r="118" spans="18:31" s="6" customFormat="1" ht="13.5" customHeight="1"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</row>
    <row r="119" spans="18:31" s="6" customFormat="1" ht="13.5" customHeight="1"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</row>
    <row r="120" spans="18:31" s="6" customFormat="1" ht="13.5" customHeight="1"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</row>
    <row r="121" spans="18:31" s="6" customFormat="1" ht="13.5" customHeight="1"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</row>
    <row r="122" spans="18:31" s="6" customFormat="1" ht="13.5" customHeight="1"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</row>
  </sheetData>
  <sheetProtection/>
  <mergeCells count="42">
    <mergeCell ref="A1:O1"/>
    <mergeCell ref="R1:AE1"/>
    <mergeCell ref="A2:B2"/>
    <mergeCell ref="R2:S2"/>
    <mergeCell ref="A3:B3"/>
    <mergeCell ref="R3:S3"/>
    <mergeCell ref="A4:B4"/>
    <mergeCell ref="R4:S4"/>
    <mergeCell ref="A5:B5"/>
    <mergeCell ref="R5:S5"/>
    <mergeCell ref="A7:G7"/>
    <mergeCell ref="I7:O7"/>
    <mergeCell ref="S8:S9"/>
    <mergeCell ref="T8:T9"/>
    <mergeCell ref="U8:U9"/>
    <mergeCell ref="V8:V9"/>
    <mergeCell ref="W8:W9"/>
    <mergeCell ref="X8:X9"/>
    <mergeCell ref="Y8:Y9"/>
    <mergeCell ref="Z8:Z9"/>
    <mergeCell ref="AA8:AA9"/>
    <mergeCell ref="AB8:AB9"/>
    <mergeCell ref="AC8:AC9"/>
    <mergeCell ref="AD8:AD9"/>
    <mergeCell ref="AE8:AE9"/>
    <mergeCell ref="E11:G11"/>
    <mergeCell ref="C31:E31"/>
    <mergeCell ref="K31:O31"/>
    <mergeCell ref="T45:U45"/>
    <mergeCell ref="S46:S47"/>
    <mergeCell ref="T46:T47"/>
    <mergeCell ref="U46:U47"/>
    <mergeCell ref="V46:V47"/>
    <mergeCell ref="W46:W47"/>
    <mergeCell ref="AD46:AD47"/>
    <mergeCell ref="AE46:AE47"/>
    <mergeCell ref="X46:X47"/>
    <mergeCell ref="Y46:Y47"/>
    <mergeCell ref="Z46:Z47"/>
    <mergeCell ref="AA46:AA47"/>
    <mergeCell ref="AB46:AB47"/>
    <mergeCell ref="AC46:AC47"/>
  </mergeCells>
  <printOptions/>
  <pageMargins left="0.5" right="0.3" top="0.5" bottom="0.5" header="0.3" footer="0.3"/>
  <pageSetup horizontalDpi="600" verticalDpi="600" orientation="portrait" scale="66" r:id="rId2"/>
  <colBreaks count="1" manualBreakCount="1">
    <brk id="17" max="66" man="1"/>
  </colBreaks>
  <legacy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21"/>
  <dimension ref="A1:AE122"/>
  <sheetViews>
    <sheetView showZeros="0" zoomScalePageLayoutView="0" workbookViewId="0" topLeftCell="A1">
      <selection activeCell="A1" sqref="A1:O1"/>
    </sheetView>
  </sheetViews>
  <sheetFormatPr defaultColWidth="9.140625" defaultRowHeight="15"/>
  <cols>
    <col min="1" max="1" width="14.421875" style="1" customWidth="1"/>
    <col min="2" max="2" width="8.140625" style="1" customWidth="1"/>
    <col min="3" max="3" width="9.7109375" style="1" customWidth="1"/>
    <col min="4" max="4" width="8.140625" style="1" customWidth="1"/>
    <col min="5" max="5" width="9.7109375" style="1" customWidth="1"/>
    <col min="6" max="6" width="8.140625" style="1" customWidth="1"/>
    <col min="7" max="7" width="11.57421875" style="1" customWidth="1"/>
    <col min="8" max="8" width="8.140625" style="1" customWidth="1"/>
    <col min="9" max="9" width="11.57421875" style="1" customWidth="1"/>
    <col min="10" max="10" width="8.140625" style="1" customWidth="1"/>
    <col min="11" max="11" width="9.140625" style="1" customWidth="1"/>
    <col min="12" max="12" width="8.140625" style="1" customWidth="1"/>
    <col min="13" max="14" width="9.28125" style="1" customWidth="1"/>
    <col min="15" max="15" width="10.7109375" style="1" bestFit="1" customWidth="1"/>
    <col min="16" max="16" width="9.28125" style="1" customWidth="1"/>
    <col min="17" max="17" width="8.8515625" style="1" customWidth="1"/>
    <col min="18" max="18" width="11.7109375" style="1" bestFit="1" customWidth="1"/>
    <col min="19" max="30" width="10.28125" style="1" customWidth="1"/>
    <col min="31" max="31" width="11.28125" style="1" customWidth="1"/>
    <col min="32" max="16384" width="8.8515625" style="1" customWidth="1"/>
  </cols>
  <sheetData>
    <row r="1" spans="1:31" ht="26.25" customHeight="1">
      <c r="A1" s="181" t="s">
        <v>0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R1" s="220" t="s">
        <v>1</v>
      </c>
      <c r="S1" s="220"/>
      <c r="T1" s="220"/>
      <c r="U1" s="220"/>
      <c r="V1" s="220"/>
      <c r="W1" s="220"/>
      <c r="X1" s="220"/>
      <c r="Y1" s="220"/>
      <c r="Z1" s="220"/>
      <c r="AA1" s="220"/>
      <c r="AB1" s="220"/>
      <c r="AC1" s="220"/>
      <c r="AD1" s="220"/>
      <c r="AE1" s="220"/>
    </row>
    <row r="2" spans="1:31" s="129" customFormat="1" ht="15.75" customHeight="1">
      <c r="A2" s="198" t="s">
        <v>2</v>
      </c>
      <c r="B2" s="198"/>
      <c r="C2" s="124"/>
      <c r="D2" s="125"/>
      <c r="E2" s="125"/>
      <c r="F2" s="126"/>
      <c r="G2" s="126"/>
      <c r="H2" s="127"/>
      <c r="I2" s="128"/>
      <c r="J2" s="129" t="s">
        <v>3</v>
      </c>
      <c r="L2" s="124"/>
      <c r="M2" s="125"/>
      <c r="N2" s="125"/>
      <c r="R2" s="198" t="s">
        <v>2</v>
      </c>
      <c r="S2" s="198"/>
      <c r="T2" s="124">
        <f>C2</f>
        <v>0</v>
      </c>
      <c r="U2" s="125"/>
      <c r="V2" s="125"/>
      <c r="W2" s="126"/>
      <c r="X2" s="126"/>
      <c r="Y2" s="127"/>
      <c r="Z2" s="128"/>
      <c r="AA2" s="129" t="s">
        <v>3</v>
      </c>
      <c r="AC2" s="124">
        <f>L2</f>
        <v>0</v>
      </c>
      <c r="AD2" s="125"/>
      <c r="AE2" s="125"/>
    </row>
    <row r="3" spans="1:31" s="129" customFormat="1" ht="15.75" customHeight="1">
      <c r="A3" s="198" t="s">
        <v>4</v>
      </c>
      <c r="B3" s="198"/>
      <c r="C3" s="130"/>
      <c r="D3" s="131"/>
      <c r="E3" s="131"/>
      <c r="F3" s="126"/>
      <c r="G3" s="126"/>
      <c r="H3" s="127"/>
      <c r="I3" s="128"/>
      <c r="J3" s="129" t="s">
        <v>5</v>
      </c>
      <c r="L3" s="130"/>
      <c r="M3" s="131"/>
      <c r="N3" s="131"/>
      <c r="R3" s="198" t="s">
        <v>4</v>
      </c>
      <c r="S3" s="198"/>
      <c r="T3" s="124">
        <f>C3</f>
        <v>0</v>
      </c>
      <c r="U3" s="131"/>
      <c r="V3" s="131"/>
      <c r="W3" s="126"/>
      <c r="X3" s="126"/>
      <c r="Y3" s="127"/>
      <c r="Z3" s="128"/>
      <c r="AA3" s="129" t="s">
        <v>5</v>
      </c>
      <c r="AC3" s="124">
        <f>L3</f>
        <v>0</v>
      </c>
      <c r="AD3" s="131"/>
      <c r="AE3" s="131"/>
    </row>
    <row r="4" spans="1:31" s="129" customFormat="1" ht="15.75" customHeight="1">
      <c r="A4" s="198" t="s">
        <v>6</v>
      </c>
      <c r="B4" s="198"/>
      <c r="C4" s="130"/>
      <c r="D4" s="131"/>
      <c r="E4" s="131"/>
      <c r="F4" s="126"/>
      <c r="G4" s="126"/>
      <c r="H4" s="132"/>
      <c r="I4" s="128"/>
      <c r="J4" s="129" t="s">
        <v>7</v>
      </c>
      <c r="L4" s="133"/>
      <c r="M4" s="131"/>
      <c r="N4" s="131"/>
      <c r="P4" s="126"/>
      <c r="Q4" s="126"/>
      <c r="R4" s="198" t="s">
        <v>6</v>
      </c>
      <c r="S4" s="198"/>
      <c r="T4" s="124">
        <f>C4</f>
        <v>0</v>
      </c>
      <c r="U4" s="131"/>
      <c r="V4" s="131"/>
      <c r="W4" s="126"/>
      <c r="X4" s="126"/>
      <c r="Y4" s="132"/>
      <c r="Z4" s="128"/>
      <c r="AA4" s="129" t="s">
        <v>7</v>
      </c>
      <c r="AC4" s="124">
        <f>L4</f>
        <v>0</v>
      </c>
      <c r="AD4" s="131"/>
      <c r="AE4" s="131"/>
    </row>
    <row r="5" spans="1:31" s="129" customFormat="1" ht="15.75" customHeight="1">
      <c r="A5" s="198" t="s">
        <v>8</v>
      </c>
      <c r="B5" s="198"/>
      <c r="C5" s="130"/>
      <c r="D5" s="131"/>
      <c r="E5" s="131"/>
      <c r="F5" s="126"/>
      <c r="G5" s="126"/>
      <c r="H5" s="127"/>
      <c r="I5" s="128"/>
      <c r="J5" s="129" t="s">
        <v>9</v>
      </c>
      <c r="L5" s="130"/>
      <c r="M5" s="131"/>
      <c r="N5" s="131"/>
      <c r="P5" s="126"/>
      <c r="Q5" s="136"/>
      <c r="R5" s="198" t="s">
        <v>8</v>
      </c>
      <c r="S5" s="198"/>
      <c r="T5" s="124">
        <f>C5</f>
        <v>0</v>
      </c>
      <c r="U5" s="131"/>
      <c r="V5" s="131"/>
      <c r="W5" s="126"/>
      <c r="X5" s="126"/>
      <c r="Y5" s="127"/>
      <c r="Z5" s="128"/>
      <c r="AA5" s="129" t="s">
        <v>9</v>
      </c>
      <c r="AC5" s="124">
        <f>L5</f>
        <v>0</v>
      </c>
      <c r="AD5" s="131"/>
      <c r="AE5" s="131"/>
    </row>
    <row r="6" spans="18:31" ht="15" thickBot="1">
      <c r="R6" s="2"/>
      <c r="S6" s="2"/>
      <c r="T6" s="40"/>
      <c r="U6" s="41"/>
      <c r="V6" s="41"/>
      <c r="W6" s="3"/>
      <c r="X6" s="3"/>
      <c r="Y6" s="4"/>
      <c r="Z6" s="5"/>
      <c r="AA6" s="6"/>
      <c r="AB6" s="6"/>
      <c r="AC6" s="40"/>
      <c r="AD6" s="41"/>
      <c r="AE6" s="41"/>
    </row>
    <row r="7" spans="1:31" ht="15.75" thickTop="1">
      <c r="A7" s="218" t="s">
        <v>10</v>
      </c>
      <c r="B7" s="218"/>
      <c r="C7" s="218"/>
      <c r="D7" s="218"/>
      <c r="E7" s="218"/>
      <c r="F7" s="218"/>
      <c r="G7" s="218"/>
      <c r="H7" s="8"/>
      <c r="I7" s="219" t="s">
        <v>11</v>
      </c>
      <c r="J7" s="219"/>
      <c r="K7" s="219"/>
      <c r="L7" s="219"/>
      <c r="M7" s="219"/>
      <c r="N7" s="219"/>
      <c r="O7" s="219"/>
      <c r="R7" s="42"/>
      <c r="S7" s="44"/>
      <c r="T7" s="44"/>
      <c r="U7" s="44"/>
      <c r="V7" s="44"/>
      <c r="W7" s="44"/>
      <c r="X7" s="44"/>
      <c r="Y7" s="45" t="s">
        <v>38</v>
      </c>
      <c r="Z7" s="44"/>
      <c r="AA7" s="44"/>
      <c r="AB7" s="46"/>
      <c r="AC7" s="46"/>
      <c r="AD7" s="44"/>
      <c r="AE7" s="47"/>
    </row>
    <row r="8" spans="1:31" ht="15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R8" s="48" t="s">
        <v>13</v>
      </c>
      <c r="S8" s="217"/>
      <c r="T8" s="221"/>
      <c r="U8" s="221"/>
      <c r="V8" s="221"/>
      <c r="W8" s="221"/>
      <c r="X8" s="221"/>
      <c r="Y8" s="221"/>
      <c r="Z8" s="221"/>
      <c r="AA8" s="221"/>
      <c r="AB8" s="221"/>
      <c r="AC8" s="221"/>
      <c r="AD8" s="221"/>
      <c r="AE8" s="205" t="s">
        <v>37</v>
      </c>
    </row>
    <row r="9" spans="1:31" ht="15.75" thickBot="1">
      <c r="A9" s="8"/>
      <c r="B9" s="8"/>
      <c r="C9" s="8"/>
      <c r="D9" s="8"/>
      <c r="E9" s="8"/>
      <c r="F9" s="8"/>
      <c r="G9" s="9" t="s">
        <v>14</v>
      </c>
      <c r="H9" s="8"/>
      <c r="I9" s="8"/>
      <c r="J9" s="8"/>
      <c r="K9" s="8"/>
      <c r="L9" s="8"/>
      <c r="M9" s="8"/>
      <c r="N9" s="8"/>
      <c r="O9" s="8"/>
      <c r="R9" s="49" t="s">
        <v>15</v>
      </c>
      <c r="S9" s="204"/>
      <c r="T9" s="204"/>
      <c r="U9" s="204"/>
      <c r="V9" s="204"/>
      <c r="W9" s="204"/>
      <c r="X9" s="204"/>
      <c r="Y9" s="204"/>
      <c r="Z9" s="204"/>
      <c r="AA9" s="204"/>
      <c r="AB9" s="204"/>
      <c r="AC9" s="204"/>
      <c r="AD9" s="204"/>
      <c r="AE9" s="206"/>
    </row>
    <row r="10" spans="1:31" ht="15.75" thickTop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R10" s="10" t="s">
        <v>31</v>
      </c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50">
        <f aca="true" t="shared" si="0" ref="AE10:AE25">SUM(S10:AD10)</f>
        <v>0</v>
      </c>
    </row>
    <row r="11" spans="1:31" ht="15">
      <c r="A11" s="8"/>
      <c r="B11" s="8"/>
      <c r="C11" s="13" t="s">
        <v>17</v>
      </c>
      <c r="D11" s="8"/>
      <c r="E11" s="207" t="s">
        <v>18</v>
      </c>
      <c r="F11" s="207"/>
      <c r="G11" s="207"/>
      <c r="H11" s="8"/>
      <c r="I11" s="8"/>
      <c r="J11" s="8"/>
      <c r="K11" s="13" t="s">
        <v>19</v>
      </c>
      <c r="L11" s="8"/>
      <c r="M11" s="13" t="s">
        <v>20</v>
      </c>
      <c r="N11" s="8"/>
      <c r="O11" s="13" t="s">
        <v>21</v>
      </c>
      <c r="R11" s="10" t="s">
        <v>32</v>
      </c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2">
        <f t="shared" si="0"/>
        <v>0</v>
      </c>
    </row>
    <row r="12" spans="1:31" ht="15.75" thickBot="1">
      <c r="A12" s="14" t="s">
        <v>23</v>
      </c>
      <c r="B12" s="8"/>
      <c r="C12" s="14" t="s">
        <v>24</v>
      </c>
      <c r="D12" s="8"/>
      <c r="E12" s="14" t="s">
        <v>25</v>
      </c>
      <c r="F12" s="8"/>
      <c r="G12" s="14" t="s">
        <v>26</v>
      </c>
      <c r="H12" s="8"/>
      <c r="I12" s="14" t="s">
        <v>27</v>
      </c>
      <c r="J12" s="8"/>
      <c r="K12" s="14" t="s">
        <v>28</v>
      </c>
      <c r="L12" s="8"/>
      <c r="M12" s="14" t="s">
        <v>21</v>
      </c>
      <c r="N12" s="8"/>
      <c r="O12" s="14" t="s">
        <v>29</v>
      </c>
      <c r="R12" s="10" t="s">
        <v>33</v>
      </c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2">
        <f t="shared" si="0"/>
        <v>0</v>
      </c>
    </row>
    <row r="13" spans="1:31" ht="1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R13" s="10" t="s">
        <v>34</v>
      </c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2">
        <f t="shared" si="0"/>
        <v>0</v>
      </c>
    </row>
    <row r="14" spans="1:31" ht="15">
      <c r="A14" s="15"/>
      <c r="B14" s="8"/>
      <c r="C14" s="15"/>
      <c r="D14" s="8"/>
      <c r="E14" s="15"/>
      <c r="F14" s="8"/>
      <c r="G14" s="15"/>
      <c r="H14" s="8"/>
      <c r="I14" s="15"/>
      <c r="J14" s="8"/>
      <c r="K14" s="15">
        <f>IF(I14&gt;0,(IF(A14="","",ROUND(+I14/E14,0))),(IF(A14="","",0)))</f>
      </c>
      <c r="L14" s="8"/>
      <c r="M14" s="16">
        <f>IF($I$27=0,0,IF(A14="","",I14/$I$27*100))</f>
        <v>0</v>
      </c>
      <c r="N14" s="8"/>
      <c r="O14" s="15">
        <f>IF(A14="","",ROUND(+I14/$L$5,0))</f>
      </c>
      <c r="R14" s="10" t="s">
        <v>35</v>
      </c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2">
        <f t="shared" si="0"/>
        <v>0</v>
      </c>
    </row>
    <row r="15" spans="1:31" ht="15">
      <c r="A15" s="15"/>
      <c r="B15" s="8"/>
      <c r="C15" s="15"/>
      <c r="D15" s="8"/>
      <c r="E15" s="15"/>
      <c r="F15" s="8"/>
      <c r="G15" s="15"/>
      <c r="H15" s="8"/>
      <c r="I15" s="15"/>
      <c r="J15" s="8"/>
      <c r="K15" s="15">
        <f aca="true" t="shared" si="1" ref="K15:K25">IF(I15&gt;0,(IF(A15="","",ROUND(+I15/E15,0))),(IF(A15="","",0)))</f>
      </c>
      <c r="L15" s="8"/>
      <c r="M15" s="16">
        <f aca="true" t="shared" si="2" ref="M15:M25">IF($I$27=0,0,IF(A15="","",I15/$I$27*100))</f>
        <v>0</v>
      </c>
      <c r="N15" s="8"/>
      <c r="O15" s="15">
        <f aca="true" t="shared" si="3" ref="O15:O25">IF(A15="","",ROUND(+I15/$L$5,0))</f>
      </c>
      <c r="R15" s="10" t="s">
        <v>39</v>
      </c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2">
        <f t="shared" si="0"/>
        <v>0</v>
      </c>
    </row>
    <row r="16" spans="1:31" ht="15">
      <c r="A16" s="15"/>
      <c r="B16" s="8"/>
      <c r="C16" s="15"/>
      <c r="D16" s="8"/>
      <c r="E16" s="15"/>
      <c r="F16" s="8"/>
      <c r="G16" s="15"/>
      <c r="H16" s="8"/>
      <c r="I16" s="15"/>
      <c r="J16" s="8"/>
      <c r="K16" s="15">
        <f t="shared" si="1"/>
      </c>
      <c r="L16" s="8"/>
      <c r="M16" s="16">
        <f t="shared" si="2"/>
        <v>0</v>
      </c>
      <c r="N16" s="8"/>
      <c r="O16" s="15">
        <f t="shared" si="3"/>
      </c>
      <c r="R16" s="10" t="s">
        <v>41</v>
      </c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2">
        <f t="shared" si="0"/>
        <v>0</v>
      </c>
    </row>
    <row r="17" spans="1:31" ht="15">
      <c r="A17" s="17"/>
      <c r="C17" s="17"/>
      <c r="E17" s="18"/>
      <c r="G17" s="18"/>
      <c r="I17" s="18"/>
      <c r="K17" s="15">
        <f t="shared" si="1"/>
      </c>
      <c r="M17" s="16">
        <f t="shared" si="2"/>
        <v>0</v>
      </c>
      <c r="O17" s="15">
        <f t="shared" si="3"/>
      </c>
      <c r="R17" s="10" t="s">
        <v>42</v>
      </c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2">
        <f t="shared" si="0"/>
        <v>0</v>
      </c>
    </row>
    <row r="18" spans="1:31" ht="15">
      <c r="A18" s="15"/>
      <c r="B18" s="8"/>
      <c r="C18" s="15"/>
      <c r="D18" s="8"/>
      <c r="E18" s="15"/>
      <c r="F18" s="8"/>
      <c r="G18" s="15"/>
      <c r="H18" s="8"/>
      <c r="I18" s="15"/>
      <c r="J18" s="8"/>
      <c r="K18" s="15">
        <f t="shared" si="1"/>
      </c>
      <c r="L18" s="8"/>
      <c r="M18" s="16">
        <f t="shared" si="2"/>
        <v>0</v>
      </c>
      <c r="N18" s="8"/>
      <c r="O18" s="15">
        <f>IF(A18="","",ROUND(+I18/$L$5,0))</f>
      </c>
      <c r="R18" s="10" t="s">
        <v>44</v>
      </c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2">
        <f t="shared" si="0"/>
        <v>0</v>
      </c>
    </row>
    <row r="19" spans="1:31" ht="15">
      <c r="A19" s="15"/>
      <c r="B19" s="8"/>
      <c r="C19" s="15"/>
      <c r="D19" s="8"/>
      <c r="E19" s="15"/>
      <c r="F19" s="8"/>
      <c r="G19" s="15"/>
      <c r="H19" s="8"/>
      <c r="I19" s="15"/>
      <c r="J19" s="8"/>
      <c r="K19" s="15">
        <f t="shared" si="1"/>
      </c>
      <c r="L19" s="8"/>
      <c r="M19" s="16">
        <f t="shared" si="2"/>
        <v>0</v>
      </c>
      <c r="N19" s="8"/>
      <c r="O19" s="15">
        <f>IF(A19="","",ROUND(+I19/$L$5,0))</f>
      </c>
      <c r="R19" s="10" t="s">
        <v>45</v>
      </c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2">
        <f t="shared" si="0"/>
        <v>0</v>
      </c>
    </row>
    <row r="20" spans="1:31" ht="15">
      <c r="A20" s="15"/>
      <c r="B20" s="8"/>
      <c r="C20" s="15"/>
      <c r="D20" s="8"/>
      <c r="E20" s="15"/>
      <c r="F20" s="8"/>
      <c r="G20" s="15"/>
      <c r="H20" s="8"/>
      <c r="I20" s="15"/>
      <c r="J20" s="8"/>
      <c r="K20" s="15">
        <f t="shared" si="1"/>
      </c>
      <c r="L20" s="8"/>
      <c r="M20" s="16">
        <f t="shared" si="2"/>
        <v>0</v>
      </c>
      <c r="N20" s="8"/>
      <c r="O20" s="15">
        <f t="shared" si="3"/>
      </c>
      <c r="R20" s="10" t="s">
        <v>47</v>
      </c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2">
        <f t="shared" si="0"/>
        <v>0</v>
      </c>
    </row>
    <row r="21" spans="1:31" ht="15">
      <c r="A21" s="15"/>
      <c r="B21" s="8"/>
      <c r="C21" s="15"/>
      <c r="D21" s="8"/>
      <c r="E21" s="15"/>
      <c r="F21" s="8"/>
      <c r="G21" s="15"/>
      <c r="H21" s="8"/>
      <c r="I21" s="15"/>
      <c r="J21" s="8"/>
      <c r="K21" s="15">
        <f t="shared" si="1"/>
      </c>
      <c r="L21" s="8"/>
      <c r="M21" s="16">
        <f t="shared" si="2"/>
        <v>0</v>
      </c>
      <c r="N21" s="8"/>
      <c r="O21" s="15">
        <f t="shared" si="3"/>
      </c>
      <c r="R21" s="10" t="s">
        <v>53</v>
      </c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2">
        <f t="shared" si="0"/>
        <v>0</v>
      </c>
    </row>
    <row r="22" spans="1:31" ht="15">
      <c r="A22" s="15"/>
      <c r="B22" s="8"/>
      <c r="C22" s="15"/>
      <c r="D22" s="8"/>
      <c r="E22" s="15"/>
      <c r="F22" s="8"/>
      <c r="G22" s="15"/>
      <c r="H22" s="8"/>
      <c r="I22" s="15"/>
      <c r="J22" s="8"/>
      <c r="K22" s="15">
        <f t="shared" si="1"/>
      </c>
      <c r="L22" s="8"/>
      <c r="M22" s="16">
        <f t="shared" si="2"/>
        <v>0</v>
      </c>
      <c r="N22" s="8"/>
      <c r="O22" s="15">
        <f t="shared" si="3"/>
      </c>
      <c r="R22" s="10" t="s">
        <v>54</v>
      </c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2">
        <f t="shared" si="0"/>
        <v>0</v>
      </c>
    </row>
    <row r="23" spans="1:31" ht="15">
      <c r="A23" s="15"/>
      <c r="B23" s="8"/>
      <c r="C23" s="15"/>
      <c r="D23" s="8"/>
      <c r="E23" s="15"/>
      <c r="F23" s="8"/>
      <c r="G23" s="15"/>
      <c r="H23" s="8"/>
      <c r="I23" s="15"/>
      <c r="J23" s="8"/>
      <c r="K23" s="15">
        <f t="shared" si="1"/>
      </c>
      <c r="L23" s="8"/>
      <c r="M23" s="16">
        <f t="shared" si="2"/>
        <v>0</v>
      </c>
      <c r="N23" s="8"/>
      <c r="O23" s="15">
        <f t="shared" si="3"/>
      </c>
      <c r="R23" s="10" t="s">
        <v>55</v>
      </c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2">
        <f t="shared" si="0"/>
        <v>0</v>
      </c>
    </row>
    <row r="24" spans="1:31" ht="15">
      <c r="A24" s="15"/>
      <c r="B24" s="8"/>
      <c r="C24" s="15"/>
      <c r="D24" s="8"/>
      <c r="E24" s="15"/>
      <c r="F24" s="8"/>
      <c r="G24" s="15"/>
      <c r="H24" s="8"/>
      <c r="I24" s="15"/>
      <c r="J24" s="8"/>
      <c r="K24" s="15">
        <f t="shared" si="1"/>
      </c>
      <c r="L24" s="8"/>
      <c r="M24" s="16">
        <f t="shared" si="2"/>
        <v>0</v>
      </c>
      <c r="N24" s="8"/>
      <c r="O24" s="15">
        <f t="shared" si="3"/>
      </c>
      <c r="R24" s="10" t="s">
        <v>56</v>
      </c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2">
        <f t="shared" si="0"/>
        <v>0</v>
      </c>
    </row>
    <row r="25" spans="1:31" ht="15.75" thickBot="1">
      <c r="A25" s="15"/>
      <c r="B25" s="8"/>
      <c r="C25" s="15"/>
      <c r="D25" s="8"/>
      <c r="E25" s="15"/>
      <c r="F25" s="8"/>
      <c r="G25" s="15"/>
      <c r="H25" s="8"/>
      <c r="I25" s="15"/>
      <c r="J25" s="8"/>
      <c r="K25" s="15">
        <f t="shared" si="1"/>
      </c>
      <c r="L25" s="8"/>
      <c r="M25" s="16">
        <f t="shared" si="2"/>
        <v>0</v>
      </c>
      <c r="N25" s="8"/>
      <c r="O25" s="15">
        <f t="shared" si="3"/>
      </c>
      <c r="R25" s="10" t="s">
        <v>57</v>
      </c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2">
        <f t="shared" si="0"/>
        <v>0</v>
      </c>
    </row>
    <row r="26" spans="1:31" ht="16.5" thickBot="1" thickTop="1">
      <c r="A26" s="8"/>
      <c r="B26" s="8"/>
      <c r="C26" s="8"/>
      <c r="D26" s="8"/>
      <c r="E26" s="8"/>
      <c r="F26" s="8"/>
      <c r="G26" s="8"/>
      <c r="H26" s="8"/>
      <c r="I26" s="8"/>
      <c r="J26" s="8"/>
      <c r="K26" s="26"/>
      <c r="L26" s="8"/>
      <c r="M26" s="8"/>
      <c r="N26" s="8"/>
      <c r="O26" s="8"/>
      <c r="R26" s="29" t="s">
        <v>37</v>
      </c>
      <c r="S26" s="51">
        <f aca="true" t="shared" si="4" ref="S26:AE26">SUM(S10:S25)</f>
        <v>0</v>
      </c>
      <c r="T26" s="30">
        <f t="shared" si="4"/>
        <v>0</v>
      </c>
      <c r="U26" s="30">
        <f t="shared" si="4"/>
        <v>0</v>
      </c>
      <c r="V26" s="30">
        <f t="shared" si="4"/>
        <v>0</v>
      </c>
      <c r="W26" s="30">
        <f t="shared" si="4"/>
        <v>0</v>
      </c>
      <c r="X26" s="30">
        <f t="shared" si="4"/>
        <v>0</v>
      </c>
      <c r="Y26" s="30">
        <f t="shared" si="4"/>
        <v>0</v>
      </c>
      <c r="Z26" s="30">
        <f t="shared" si="4"/>
        <v>0</v>
      </c>
      <c r="AA26" s="30">
        <f t="shared" si="4"/>
        <v>0</v>
      </c>
      <c r="AB26" s="30">
        <f t="shared" si="4"/>
        <v>0</v>
      </c>
      <c r="AC26" s="30">
        <f t="shared" si="4"/>
        <v>0</v>
      </c>
      <c r="AD26" s="31">
        <f t="shared" si="4"/>
        <v>0</v>
      </c>
      <c r="AE26" s="52">
        <f t="shared" si="4"/>
        <v>0</v>
      </c>
    </row>
    <row r="27" spans="1:31" ht="15.75" thickTop="1">
      <c r="A27" s="66" t="s">
        <v>40</v>
      </c>
      <c r="B27" s="8"/>
      <c r="C27" s="8"/>
      <c r="D27" s="8"/>
      <c r="E27" s="15">
        <f>SUM(E14:E25)</f>
        <v>0</v>
      </c>
      <c r="F27" s="8"/>
      <c r="G27" s="15">
        <f>SUM(G14:G25)</f>
        <v>0</v>
      </c>
      <c r="H27" s="8"/>
      <c r="I27" s="15">
        <f>SUM(I14:I26)</f>
        <v>0</v>
      </c>
      <c r="J27" s="8"/>
      <c r="K27" s="15">
        <f>IF(I27=0,0,ROUND(+I27/E27,0))</f>
        <v>0</v>
      </c>
      <c r="L27" s="8"/>
      <c r="M27" s="15">
        <f>SUM(M14:M25)</f>
        <v>0</v>
      </c>
      <c r="N27" s="8"/>
      <c r="O27" s="15">
        <f>SUM(O14:O25)</f>
        <v>0</v>
      </c>
      <c r="R27" s="21"/>
      <c r="S27" s="22"/>
      <c r="T27" s="22"/>
      <c r="U27" s="22"/>
      <c r="V27" s="22"/>
      <c r="W27" s="22"/>
      <c r="X27" s="22"/>
      <c r="Y27" s="23" t="s">
        <v>59</v>
      </c>
      <c r="Z27" s="22"/>
      <c r="AA27" s="22"/>
      <c r="AB27" s="24"/>
      <c r="AC27" s="24"/>
      <c r="AD27" s="22"/>
      <c r="AE27" s="25"/>
    </row>
    <row r="28" spans="1:31" ht="1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R28" s="10" t="s">
        <v>31</v>
      </c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2">
        <f aca="true" t="shared" si="5" ref="AE28:AE43">SUM(S28:AD28)</f>
        <v>0</v>
      </c>
    </row>
    <row r="29" spans="1:31" ht="15">
      <c r="A29" s="8"/>
      <c r="B29" s="8"/>
      <c r="C29" s="8"/>
      <c r="D29" s="8"/>
      <c r="E29" s="8"/>
      <c r="F29" s="8"/>
      <c r="G29" s="9" t="s">
        <v>43</v>
      </c>
      <c r="H29" s="9"/>
      <c r="I29" s="9"/>
      <c r="J29" s="8"/>
      <c r="K29" s="8"/>
      <c r="L29" s="8"/>
      <c r="M29" s="8"/>
      <c r="N29" s="8"/>
      <c r="O29" s="8"/>
      <c r="R29" s="10" t="s">
        <v>32</v>
      </c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2">
        <f t="shared" si="5"/>
        <v>0</v>
      </c>
    </row>
    <row r="30" spans="1:31" ht="15">
      <c r="A30" s="8"/>
      <c r="B30" s="8"/>
      <c r="C30" s="8"/>
      <c r="D30" s="8"/>
      <c r="E30" s="8"/>
      <c r="F30" s="8"/>
      <c r="G30" s="9"/>
      <c r="H30" s="9"/>
      <c r="I30" s="9"/>
      <c r="J30" s="8"/>
      <c r="K30" s="8"/>
      <c r="L30" s="8"/>
      <c r="M30" s="8"/>
      <c r="N30" s="8"/>
      <c r="O30" s="8"/>
      <c r="R30" s="10" t="s">
        <v>33</v>
      </c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2">
        <f t="shared" si="5"/>
        <v>0</v>
      </c>
    </row>
    <row r="31" spans="1:31" ht="15">
      <c r="A31" s="8"/>
      <c r="B31" s="8"/>
      <c r="C31" s="207" t="s">
        <v>18</v>
      </c>
      <c r="D31" s="207"/>
      <c r="E31" s="207"/>
      <c r="F31" s="8"/>
      <c r="G31" s="8"/>
      <c r="H31" s="8"/>
      <c r="I31" s="13" t="s">
        <v>20</v>
      </c>
      <c r="J31" s="8"/>
      <c r="K31" s="208" t="s">
        <v>46</v>
      </c>
      <c r="L31" s="209"/>
      <c r="M31" s="209"/>
      <c r="N31" s="209"/>
      <c r="O31" s="209"/>
      <c r="R31" s="10" t="s">
        <v>34</v>
      </c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2">
        <f t="shared" si="5"/>
        <v>0</v>
      </c>
    </row>
    <row r="32" spans="1:31" ht="15.75" thickBot="1">
      <c r="A32" s="14" t="s">
        <v>23</v>
      </c>
      <c r="B32" s="8"/>
      <c r="C32" s="14" t="s">
        <v>25</v>
      </c>
      <c r="D32" s="8"/>
      <c r="E32" s="14" t="s">
        <v>48</v>
      </c>
      <c r="F32" s="8"/>
      <c r="G32" s="27" t="s">
        <v>49</v>
      </c>
      <c r="H32" s="8"/>
      <c r="I32" s="14" t="s">
        <v>21</v>
      </c>
      <c r="J32" s="8"/>
      <c r="K32" s="14" t="s">
        <v>50</v>
      </c>
      <c r="L32" s="8"/>
      <c r="M32" s="14" t="s">
        <v>51</v>
      </c>
      <c r="N32" s="8"/>
      <c r="O32" s="14" t="s">
        <v>52</v>
      </c>
      <c r="R32" s="10" t="s">
        <v>35</v>
      </c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2">
        <f t="shared" si="5"/>
        <v>0</v>
      </c>
    </row>
    <row r="33" spans="1:31" ht="1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R33" s="10" t="s">
        <v>39</v>
      </c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2">
        <f t="shared" si="5"/>
        <v>0</v>
      </c>
    </row>
    <row r="34" spans="1:31" ht="15">
      <c r="A34" s="15"/>
      <c r="B34" s="8"/>
      <c r="C34" s="15"/>
      <c r="D34" s="8"/>
      <c r="E34" s="15"/>
      <c r="F34" s="8"/>
      <c r="G34" s="15"/>
      <c r="H34" s="8"/>
      <c r="I34" s="16">
        <f>IF($G$47=0,0,IF(A34="","",G34/$G$47*100))</f>
        <v>0</v>
      </c>
      <c r="J34" s="8"/>
      <c r="K34" s="15">
        <f>IF(A34="","",ROUND(+G34/$L$5,0))</f>
      </c>
      <c r="L34" s="8"/>
      <c r="M34" s="16">
        <f>IF(A34="","",+G34/75/$L$5)</f>
      </c>
      <c r="N34" s="8"/>
      <c r="O34" s="16">
        <f>IF(A34="","",(+G34/75*IF((ISNUMBER(SEARCH("DEAD",A34)))=TRUE,2,2.3))/$L$5)</f>
      </c>
      <c r="Q34" s="28"/>
      <c r="R34" s="10" t="s">
        <v>41</v>
      </c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2">
        <f t="shared" si="5"/>
        <v>0</v>
      </c>
    </row>
    <row r="35" spans="1:31" ht="15">
      <c r="A35" s="15"/>
      <c r="B35" s="8"/>
      <c r="C35" s="15"/>
      <c r="D35" s="8"/>
      <c r="E35" s="15"/>
      <c r="F35" s="8"/>
      <c r="G35" s="15"/>
      <c r="H35" s="8"/>
      <c r="I35" s="16">
        <f aca="true" t="shared" si="6" ref="I35:I45">IF($G$47=0,0,IF(A35="","",G35/$G$47*100))</f>
        <v>0</v>
      </c>
      <c r="J35" s="8"/>
      <c r="K35" s="15">
        <f aca="true" t="shared" si="7" ref="K35:K45">IF(A35="","",ROUND(+G35/$L$5,0))</f>
      </c>
      <c r="L35" s="8"/>
      <c r="M35" s="16">
        <f aca="true" t="shared" si="8" ref="M35:M45">IF(A35="","",+G35/75/$L$5)</f>
      </c>
      <c r="N35" s="8"/>
      <c r="O35" s="16">
        <f aca="true" t="shared" si="9" ref="O35:O45">IF(A35="","",(+G35/75*IF((ISNUMBER(SEARCH("DEAD",A35)))=TRUE,2,2.3))/$L$5)</f>
      </c>
      <c r="R35" s="10" t="s">
        <v>42</v>
      </c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2">
        <f t="shared" si="5"/>
        <v>0</v>
      </c>
    </row>
    <row r="36" spans="1:31" ht="15">
      <c r="A36" s="15"/>
      <c r="B36" s="8"/>
      <c r="C36" s="15"/>
      <c r="D36" s="8"/>
      <c r="E36" s="15"/>
      <c r="F36" s="8"/>
      <c r="G36" s="15"/>
      <c r="H36" s="8"/>
      <c r="I36" s="16">
        <f t="shared" si="6"/>
        <v>0</v>
      </c>
      <c r="J36" s="8"/>
      <c r="K36" s="15">
        <f t="shared" si="7"/>
      </c>
      <c r="L36" s="8"/>
      <c r="M36" s="16">
        <f t="shared" si="8"/>
      </c>
      <c r="N36" s="8"/>
      <c r="O36" s="16">
        <f t="shared" si="9"/>
      </c>
      <c r="R36" s="10" t="s">
        <v>44</v>
      </c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2">
        <f t="shared" si="5"/>
        <v>0</v>
      </c>
    </row>
    <row r="37" spans="1:31" ht="15">
      <c r="A37" s="15"/>
      <c r="B37" s="8"/>
      <c r="C37" s="15"/>
      <c r="D37" s="8"/>
      <c r="E37" s="15"/>
      <c r="F37" s="8"/>
      <c r="G37" s="15"/>
      <c r="H37" s="8"/>
      <c r="I37" s="16">
        <f t="shared" si="6"/>
        <v>0</v>
      </c>
      <c r="J37" s="8"/>
      <c r="K37" s="15">
        <f t="shared" si="7"/>
      </c>
      <c r="L37" s="8"/>
      <c r="M37" s="16">
        <f t="shared" si="8"/>
      </c>
      <c r="N37" s="8"/>
      <c r="O37" s="16">
        <f t="shared" si="9"/>
      </c>
      <c r="R37" s="10" t="s">
        <v>45</v>
      </c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2">
        <f t="shared" si="5"/>
        <v>0</v>
      </c>
    </row>
    <row r="38" spans="1:31" ht="15">
      <c r="A38" s="15"/>
      <c r="B38" s="8"/>
      <c r="C38" s="15"/>
      <c r="D38" s="8"/>
      <c r="E38" s="15"/>
      <c r="F38" s="8"/>
      <c r="G38" s="15"/>
      <c r="H38" s="8"/>
      <c r="I38" s="16">
        <f t="shared" si="6"/>
        <v>0</v>
      </c>
      <c r="J38" s="8"/>
      <c r="K38" s="15">
        <f t="shared" si="7"/>
      </c>
      <c r="L38" s="8"/>
      <c r="M38" s="16">
        <f t="shared" si="8"/>
      </c>
      <c r="N38" s="8"/>
      <c r="O38" s="16">
        <f t="shared" si="9"/>
      </c>
      <c r="R38" s="10" t="s">
        <v>47</v>
      </c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2">
        <f t="shared" si="5"/>
        <v>0</v>
      </c>
    </row>
    <row r="39" spans="1:31" ht="15">
      <c r="A39" s="15"/>
      <c r="B39" s="8"/>
      <c r="C39" s="15"/>
      <c r="D39" s="8"/>
      <c r="E39" s="15"/>
      <c r="F39" s="8"/>
      <c r="G39" s="15"/>
      <c r="H39" s="8"/>
      <c r="I39" s="16">
        <f t="shared" si="6"/>
        <v>0</v>
      </c>
      <c r="J39" s="8"/>
      <c r="K39" s="15">
        <f t="shared" si="7"/>
      </c>
      <c r="L39" s="8"/>
      <c r="M39" s="16">
        <f t="shared" si="8"/>
      </c>
      <c r="N39" s="8"/>
      <c r="O39" s="16">
        <f t="shared" si="9"/>
      </c>
      <c r="R39" s="10" t="s">
        <v>53</v>
      </c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2">
        <f t="shared" si="5"/>
        <v>0</v>
      </c>
    </row>
    <row r="40" spans="1:31" ht="15">
      <c r="A40" s="15"/>
      <c r="B40" s="8"/>
      <c r="C40" s="15"/>
      <c r="D40" s="8"/>
      <c r="E40" s="15"/>
      <c r="F40" s="8"/>
      <c r="G40" s="15"/>
      <c r="H40" s="8"/>
      <c r="I40" s="16">
        <f t="shared" si="6"/>
        <v>0</v>
      </c>
      <c r="J40" s="8"/>
      <c r="K40" s="15">
        <f t="shared" si="7"/>
      </c>
      <c r="L40" s="8"/>
      <c r="M40" s="16">
        <f t="shared" si="8"/>
      </c>
      <c r="N40" s="8"/>
      <c r="O40" s="16">
        <f t="shared" si="9"/>
      </c>
      <c r="R40" s="10" t="s">
        <v>54</v>
      </c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2">
        <f t="shared" si="5"/>
        <v>0</v>
      </c>
    </row>
    <row r="41" spans="1:31" ht="15">
      <c r="A41" s="15"/>
      <c r="B41" s="8"/>
      <c r="C41" s="15"/>
      <c r="D41" s="8"/>
      <c r="E41" s="15"/>
      <c r="F41" s="8"/>
      <c r="G41" s="15"/>
      <c r="H41" s="8"/>
      <c r="I41" s="16">
        <f t="shared" si="6"/>
        <v>0</v>
      </c>
      <c r="J41" s="8"/>
      <c r="K41" s="15">
        <f t="shared" si="7"/>
      </c>
      <c r="L41" s="8"/>
      <c r="M41" s="16">
        <f t="shared" si="8"/>
      </c>
      <c r="N41" s="8"/>
      <c r="O41" s="16">
        <f t="shared" si="9"/>
      </c>
      <c r="R41" s="10" t="s">
        <v>55</v>
      </c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2">
        <f t="shared" si="5"/>
        <v>0</v>
      </c>
    </row>
    <row r="42" spans="1:31" ht="15">
      <c r="A42" s="15"/>
      <c r="B42" s="8"/>
      <c r="C42" s="15"/>
      <c r="D42" s="8"/>
      <c r="E42" s="15"/>
      <c r="F42" s="8"/>
      <c r="G42" s="15"/>
      <c r="H42" s="8"/>
      <c r="I42" s="16">
        <f t="shared" si="6"/>
        <v>0</v>
      </c>
      <c r="J42" s="8"/>
      <c r="K42" s="15">
        <f t="shared" si="7"/>
      </c>
      <c r="L42" s="8"/>
      <c r="M42" s="16">
        <f t="shared" si="8"/>
      </c>
      <c r="N42" s="8"/>
      <c r="O42" s="16">
        <f t="shared" si="9"/>
      </c>
      <c r="Q42" s="32"/>
      <c r="R42" s="10" t="s">
        <v>56</v>
      </c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2">
        <f t="shared" si="5"/>
        <v>0</v>
      </c>
    </row>
    <row r="43" spans="1:31" ht="15.75" thickBot="1">
      <c r="A43" s="15"/>
      <c r="B43" s="8"/>
      <c r="C43" s="15"/>
      <c r="D43" s="8"/>
      <c r="E43" s="15"/>
      <c r="F43" s="8"/>
      <c r="G43" s="15"/>
      <c r="H43" s="8"/>
      <c r="I43" s="16">
        <f t="shared" si="6"/>
        <v>0</v>
      </c>
      <c r="J43" s="8"/>
      <c r="K43" s="15">
        <f t="shared" si="7"/>
      </c>
      <c r="L43" s="8"/>
      <c r="M43" s="16">
        <f t="shared" si="8"/>
      </c>
      <c r="N43" s="8"/>
      <c r="O43" s="16">
        <f t="shared" si="9"/>
      </c>
      <c r="Q43" s="33"/>
      <c r="R43" s="10" t="s">
        <v>57</v>
      </c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53">
        <f t="shared" si="5"/>
        <v>0</v>
      </c>
    </row>
    <row r="44" spans="1:31" ht="16.5" thickBot="1" thickTop="1">
      <c r="A44" s="15"/>
      <c r="B44" s="8"/>
      <c r="C44" s="15"/>
      <c r="D44" s="8"/>
      <c r="E44" s="15"/>
      <c r="F44" s="8"/>
      <c r="G44" s="15"/>
      <c r="H44" s="8"/>
      <c r="I44" s="16">
        <f t="shared" si="6"/>
        <v>0</v>
      </c>
      <c r="J44" s="8"/>
      <c r="K44" s="15">
        <f t="shared" si="7"/>
      </c>
      <c r="L44" s="8"/>
      <c r="M44" s="16">
        <f t="shared" si="8"/>
      </c>
      <c r="N44" s="8"/>
      <c r="O44" s="16">
        <f t="shared" si="9"/>
      </c>
      <c r="R44" s="36" t="s">
        <v>37</v>
      </c>
      <c r="S44" s="37">
        <f aca="true" t="shared" si="10" ref="S44:AE44">SUM(S28:S43)</f>
        <v>0</v>
      </c>
      <c r="T44" s="37">
        <f t="shared" si="10"/>
        <v>0</v>
      </c>
      <c r="U44" s="37">
        <f t="shared" si="10"/>
        <v>0</v>
      </c>
      <c r="V44" s="37">
        <f t="shared" si="10"/>
        <v>0</v>
      </c>
      <c r="W44" s="37">
        <f t="shared" si="10"/>
        <v>0</v>
      </c>
      <c r="X44" s="37">
        <f t="shared" si="10"/>
        <v>0</v>
      </c>
      <c r="Y44" s="37">
        <f t="shared" si="10"/>
        <v>0</v>
      </c>
      <c r="Z44" s="37">
        <f t="shared" si="10"/>
        <v>0</v>
      </c>
      <c r="AA44" s="37">
        <f t="shared" si="10"/>
        <v>0</v>
      </c>
      <c r="AB44" s="37">
        <f t="shared" si="10"/>
        <v>0</v>
      </c>
      <c r="AC44" s="37">
        <f t="shared" si="10"/>
        <v>0</v>
      </c>
      <c r="AD44" s="38">
        <f t="shared" si="10"/>
        <v>0</v>
      </c>
      <c r="AE44" s="38">
        <f t="shared" si="10"/>
        <v>0</v>
      </c>
    </row>
    <row r="45" spans="1:31" ht="15.75" thickTop="1">
      <c r="A45" s="15"/>
      <c r="B45" s="8"/>
      <c r="C45" s="15"/>
      <c r="D45" s="8"/>
      <c r="E45" s="15"/>
      <c r="F45" s="8"/>
      <c r="G45" s="15"/>
      <c r="H45" s="8"/>
      <c r="I45" s="16">
        <f t="shared" si="6"/>
        <v>0</v>
      </c>
      <c r="J45" s="8"/>
      <c r="K45" s="15">
        <f t="shared" si="7"/>
      </c>
      <c r="L45" s="8"/>
      <c r="M45" s="16">
        <f t="shared" si="8"/>
      </c>
      <c r="N45" s="8"/>
      <c r="O45" s="16">
        <f t="shared" si="9"/>
      </c>
      <c r="R45" s="56"/>
      <c r="S45" s="57"/>
      <c r="T45" s="210"/>
      <c r="U45" s="210"/>
      <c r="V45" s="58"/>
      <c r="W45" s="58"/>
      <c r="X45" s="58"/>
      <c r="Y45" s="45" t="s">
        <v>12</v>
      </c>
      <c r="Z45" s="58"/>
      <c r="AA45" s="58"/>
      <c r="AB45" s="59"/>
      <c r="AC45" s="60"/>
      <c r="AD45" s="57"/>
      <c r="AE45" s="61"/>
    </row>
    <row r="46" spans="1:31" ht="1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34"/>
      <c r="N46" s="8"/>
      <c r="O46" s="34"/>
      <c r="R46" s="55" t="s">
        <v>13</v>
      </c>
      <c r="S46" s="222"/>
      <c r="T46" s="221"/>
      <c r="U46" s="221"/>
      <c r="V46" s="221"/>
      <c r="W46" s="221"/>
      <c r="X46" s="221"/>
      <c r="Y46" s="221"/>
      <c r="Z46" s="221"/>
      <c r="AA46" s="221"/>
      <c r="AB46" s="221"/>
      <c r="AC46" s="221"/>
      <c r="AD46" s="221"/>
      <c r="AE46" s="201" t="s">
        <v>37</v>
      </c>
    </row>
    <row r="47" spans="1:31" ht="15.75" thickBot="1">
      <c r="A47" s="66" t="s">
        <v>40</v>
      </c>
      <c r="B47" s="8"/>
      <c r="C47" s="15">
        <f>SUM(C34:C45)</f>
        <v>0</v>
      </c>
      <c r="D47" s="8"/>
      <c r="E47" s="15">
        <f>SUM(E34:E45)</f>
        <v>0</v>
      </c>
      <c r="F47" s="8"/>
      <c r="G47" s="15">
        <f>SUM(G34:G45)</f>
        <v>0</v>
      </c>
      <c r="H47" s="8"/>
      <c r="I47" s="15">
        <f>SUM(I34:I45)</f>
        <v>0</v>
      </c>
      <c r="J47" s="8"/>
      <c r="K47" s="15">
        <f>SUM(K34:K45)</f>
        <v>0</v>
      </c>
      <c r="L47" s="8"/>
      <c r="M47" s="16">
        <f>SUM(M34:M45)</f>
        <v>0</v>
      </c>
      <c r="N47" s="8"/>
      <c r="O47" s="16">
        <f>SUM(O34:O45)</f>
        <v>0</v>
      </c>
      <c r="R47" s="54" t="s">
        <v>15</v>
      </c>
      <c r="S47" s="223"/>
      <c r="T47" s="204"/>
      <c r="U47" s="204"/>
      <c r="V47" s="204"/>
      <c r="W47" s="204"/>
      <c r="X47" s="204"/>
      <c r="Y47" s="204"/>
      <c r="Z47" s="204"/>
      <c r="AA47" s="204"/>
      <c r="AB47" s="204"/>
      <c r="AC47" s="204"/>
      <c r="AD47" s="204"/>
      <c r="AE47" s="202"/>
    </row>
    <row r="48" spans="18:31" ht="15.75" thickTop="1">
      <c r="R48" s="10" t="s">
        <v>22</v>
      </c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50">
        <f>SUM(S48:AD48)</f>
        <v>0</v>
      </c>
    </row>
    <row r="49" spans="18:31" ht="15">
      <c r="R49" s="10" t="s">
        <v>30</v>
      </c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2">
        <f aca="true" t="shared" si="11" ref="AE49:AE55">SUM(S49:AD49)</f>
        <v>0</v>
      </c>
    </row>
    <row r="50" spans="1:31" ht="15">
      <c r="A50" s="64" t="s">
        <v>61</v>
      </c>
      <c r="G50" s="65"/>
      <c r="R50" s="10" t="s">
        <v>31</v>
      </c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2">
        <f t="shared" si="11"/>
        <v>0</v>
      </c>
    </row>
    <row r="51" spans="18:31" ht="15">
      <c r="R51" s="10" t="s">
        <v>32</v>
      </c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2">
        <f t="shared" si="11"/>
        <v>0</v>
      </c>
    </row>
    <row r="52" spans="18:31" ht="15">
      <c r="R52" s="10" t="s">
        <v>33</v>
      </c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2">
        <f t="shared" si="11"/>
        <v>0</v>
      </c>
    </row>
    <row r="53" spans="1:31" ht="15">
      <c r="A53" s="64" t="s">
        <v>60</v>
      </c>
      <c r="R53" s="10" t="s">
        <v>34</v>
      </c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2">
        <f t="shared" si="11"/>
        <v>0</v>
      </c>
    </row>
    <row r="54" spans="18:31" ht="15">
      <c r="R54" s="10" t="s">
        <v>35</v>
      </c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2">
        <f t="shared" si="11"/>
        <v>0</v>
      </c>
    </row>
    <row r="55" spans="18:31" ht="15.75" thickBot="1">
      <c r="R55" s="10" t="s">
        <v>36</v>
      </c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53">
        <f t="shared" si="11"/>
        <v>0</v>
      </c>
    </row>
    <row r="56" spans="18:31" s="6" customFormat="1" ht="16.5" thickBot="1" thickTop="1">
      <c r="R56" s="19" t="s">
        <v>37</v>
      </c>
      <c r="S56" s="20">
        <f aca="true" t="shared" si="12" ref="S56:AD56">SUM(S48:S55)</f>
        <v>0</v>
      </c>
      <c r="T56" s="20">
        <f t="shared" si="12"/>
        <v>0</v>
      </c>
      <c r="U56" s="20">
        <f t="shared" si="12"/>
        <v>0</v>
      </c>
      <c r="V56" s="20">
        <f t="shared" si="12"/>
        <v>0</v>
      </c>
      <c r="W56" s="20">
        <f t="shared" si="12"/>
        <v>0</v>
      </c>
      <c r="X56" s="20">
        <f t="shared" si="12"/>
        <v>0</v>
      </c>
      <c r="Y56" s="20">
        <f t="shared" si="12"/>
        <v>0</v>
      </c>
      <c r="Z56" s="20">
        <f t="shared" si="12"/>
        <v>0</v>
      </c>
      <c r="AA56" s="20">
        <f t="shared" si="12"/>
        <v>0</v>
      </c>
      <c r="AB56" s="20">
        <f t="shared" si="12"/>
        <v>0</v>
      </c>
      <c r="AC56" s="20">
        <f t="shared" si="12"/>
        <v>0</v>
      </c>
      <c r="AD56" s="20">
        <f t="shared" si="12"/>
        <v>0</v>
      </c>
      <c r="AE56" s="62">
        <f>SUM(S56:AD56)</f>
        <v>0</v>
      </c>
    </row>
    <row r="57" spans="18:31" s="6" customFormat="1" ht="15" customHeight="1" thickTop="1">
      <c r="R57" s="21"/>
      <c r="S57" s="22"/>
      <c r="T57" s="22"/>
      <c r="U57" s="22"/>
      <c r="V57" s="22"/>
      <c r="W57" s="22"/>
      <c r="X57" s="22"/>
      <c r="Y57" s="23" t="s">
        <v>58</v>
      </c>
      <c r="Z57" s="22"/>
      <c r="AA57" s="22"/>
      <c r="AB57" s="24"/>
      <c r="AC57" s="24"/>
      <c r="AD57" s="22"/>
      <c r="AE57" s="43"/>
    </row>
    <row r="58" spans="18:31" s="6" customFormat="1" ht="15" customHeight="1">
      <c r="R58" s="10" t="s">
        <v>22</v>
      </c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2">
        <f>SUM(S58:AD58)</f>
        <v>0</v>
      </c>
    </row>
    <row r="59" spans="16:31" s="6" customFormat="1" ht="15" customHeight="1">
      <c r="P59" s="3"/>
      <c r="Q59" s="3"/>
      <c r="R59" s="10" t="s">
        <v>30</v>
      </c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2">
        <f aca="true" t="shared" si="13" ref="AE59:AE66">SUM(S59:AD59)</f>
        <v>0</v>
      </c>
    </row>
    <row r="60" spans="16:31" s="6" customFormat="1" ht="15" customHeight="1">
      <c r="P60" s="3"/>
      <c r="Q60" s="7"/>
      <c r="R60" s="10" t="s">
        <v>31</v>
      </c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2">
        <f t="shared" si="13"/>
        <v>0</v>
      </c>
    </row>
    <row r="61" spans="18:31" s="6" customFormat="1" ht="15" customHeight="1">
      <c r="R61" s="10" t="s">
        <v>32</v>
      </c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2">
        <f t="shared" si="13"/>
        <v>0</v>
      </c>
    </row>
    <row r="62" spans="18:31" s="6" customFormat="1" ht="15" customHeight="1">
      <c r="R62" s="10" t="s">
        <v>33</v>
      </c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2">
        <f t="shared" si="13"/>
        <v>0</v>
      </c>
    </row>
    <row r="63" spans="18:31" s="6" customFormat="1" ht="15" customHeight="1">
      <c r="R63" s="10" t="s">
        <v>34</v>
      </c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2">
        <f t="shared" si="13"/>
        <v>0</v>
      </c>
    </row>
    <row r="64" spans="18:31" s="6" customFormat="1" ht="15" customHeight="1">
      <c r="R64" s="10" t="s">
        <v>35</v>
      </c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2">
        <f t="shared" si="13"/>
        <v>0</v>
      </c>
    </row>
    <row r="65" spans="18:31" s="6" customFormat="1" ht="15" customHeight="1" thickBot="1">
      <c r="R65" s="10" t="s">
        <v>36</v>
      </c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53">
        <f t="shared" si="13"/>
        <v>0</v>
      </c>
    </row>
    <row r="66" spans="18:31" s="6" customFormat="1" ht="15" customHeight="1" thickBot="1" thickTop="1">
      <c r="R66" s="19" t="s">
        <v>37</v>
      </c>
      <c r="S66" s="20">
        <f aca="true" t="shared" si="14" ref="S66:AD66">SUM(S58:S65)</f>
        <v>0</v>
      </c>
      <c r="T66" s="20">
        <f t="shared" si="14"/>
        <v>0</v>
      </c>
      <c r="U66" s="20">
        <f t="shared" si="14"/>
        <v>0</v>
      </c>
      <c r="V66" s="20">
        <f t="shared" si="14"/>
        <v>0</v>
      </c>
      <c r="W66" s="20">
        <f t="shared" si="14"/>
        <v>0</v>
      </c>
      <c r="X66" s="20">
        <f t="shared" si="14"/>
        <v>0</v>
      </c>
      <c r="Y66" s="20">
        <f t="shared" si="14"/>
        <v>0</v>
      </c>
      <c r="Z66" s="20">
        <f t="shared" si="14"/>
        <v>0</v>
      </c>
      <c r="AA66" s="20">
        <f t="shared" si="14"/>
        <v>0</v>
      </c>
      <c r="AB66" s="20">
        <f t="shared" si="14"/>
        <v>0</v>
      </c>
      <c r="AC66" s="20">
        <f t="shared" si="14"/>
        <v>0</v>
      </c>
      <c r="AD66" s="35">
        <f t="shared" si="14"/>
        <v>0</v>
      </c>
      <c r="AE66" s="63">
        <f t="shared" si="13"/>
        <v>0</v>
      </c>
    </row>
    <row r="67" s="6" customFormat="1" ht="15" customHeight="1" thickTop="1">
      <c r="AE67" s="39"/>
    </row>
    <row r="68" s="6" customFormat="1" ht="13.5" customHeight="1"/>
    <row r="69" s="6" customFormat="1" ht="13.5" customHeight="1"/>
    <row r="70" s="6" customFormat="1" ht="13.5" customHeight="1"/>
    <row r="71" s="6" customFormat="1" ht="13.5" customHeight="1"/>
    <row r="72" s="6" customFormat="1" ht="13.5" customHeight="1"/>
    <row r="73" s="6" customFormat="1" ht="13.5" customHeight="1"/>
    <row r="74" s="6" customFormat="1" ht="13.5" customHeight="1"/>
    <row r="75" s="6" customFormat="1" ht="13.5" customHeight="1"/>
    <row r="76" s="6" customFormat="1" ht="13.5" customHeight="1"/>
    <row r="77" s="6" customFormat="1" ht="13.5" customHeight="1"/>
    <row r="78" s="6" customFormat="1" ht="13.5" customHeight="1"/>
    <row r="79" s="6" customFormat="1" ht="13.5" customHeight="1"/>
    <row r="80" s="6" customFormat="1" ht="13.5" customHeight="1"/>
    <row r="81" s="6" customFormat="1" ht="13.5" customHeight="1"/>
    <row r="82" s="6" customFormat="1" ht="13.5" customHeight="1"/>
    <row r="83" s="6" customFormat="1" ht="13.5" customHeight="1"/>
    <row r="84" s="6" customFormat="1" ht="13.5" customHeight="1"/>
    <row r="85" s="6" customFormat="1" ht="13.5" customHeight="1"/>
    <row r="86" s="6" customFormat="1" ht="13.5" customHeight="1"/>
    <row r="87" s="6" customFormat="1" ht="13.5" customHeight="1"/>
    <row r="88" s="6" customFormat="1" ht="13.5" customHeight="1"/>
    <row r="89" s="6" customFormat="1" ht="13.5" customHeight="1"/>
    <row r="90" s="6" customFormat="1" ht="13.5" customHeight="1"/>
    <row r="91" s="6" customFormat="1" ht="13.5" customHeight="1"/>
    <row r="92" s="6" customFormat="1" ht="13.5" customHeight="1"/>
    <row r="93" s="6" customFormat="1" ht="13.5" customHeight="1"/>
    <row r="94" s="6" customFormat="1" ht="13.5" customHeight="1"/>
    <row r="95" s="6" customFormat="1" ht="13.5" customHeight="1"/>
    <row r="96" s="6" customFormat="1" ht="13.5" customHeight="1"/>
    <row r="97" s="6" customFormat="1" ht="13.5" customHeight="1"/>
    <row r="98" spans="18:30" s="6" customFormat="1" ht="13.5" customHeight="1"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</row>
    <row r="99" spans="18:31" s="6" customFormat="1" ht="13.5" customHeight="1"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</row>
    <row r="100" spans="18:31" s="6" customFormat="1" ht="13.5" customHeight="1"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</row>
    <row r="101" spans="18:31" s="6" customFormat="1" ht="13.5" customHeight="1"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</row>
    <row r="102" spans="18:31" s="6" customFormat="1" ht="13.5" customHeight="1"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</row>
    <row r="103" spans="18:31" s="6" customFormat="1" ht="13.5" customHeight="1"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</row>
    <row r="104" spans="18:31" s="6" customFormat="1" ht="13.5" customHeight="1"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</row>
    <row r="105" spans="18:31" s="6" customFormat="1" ht="13.5" customHeight="1"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</row>
    <row r="106" spans="18:31" s="6" customFormat="1" ht="13.5" customHeight="1"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</row>
    <row r="107" spans="18:31" s="6" customFormat="1" ht="13.5" customHeight="1"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</row>
    <row r="108" spans="18:31" s="6" customFormat="1" ht="13.5" customHeight="1"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</row>
    <row r="109" spans="18:31" s="6" customFormat="1" ht="13.5" customHeight="1"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</row>
    <row r="110" spans="18:31" s="6" customFormat="1" ht="13.5" customHeight="1"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</row>
    <row r="111" spans="18:31" s="6" customFormat="1" ht="13.5" customHeight="1"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</row>
    <row r="112" spans="18:31" s="6" customFormat="1" ht="13.5" customHeight="1"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</row>
    <row r="113" spans="18:31" s="6" customFormat="1" ht="13.5" customHeight="1"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</row>
    <row r="114" spans="18:31" s="6" customFormat="1" ht="13.5" customHeight="1"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</row>
    <row r="115" spans="18:31" s="6" customFormat="1" ht="13.5" customHeight="1"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</row>
    <row r="116" spans="18:31" s="6" customFormat="1" ht="13.5" customHeight="1"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</row>
    <row r="117" spans="18:31" s="6" customFormat="1" ht="13.5" customHeight="1"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</row>
    <row r="118" spans="18:31" s="6" customFormat="1" ht="13.5" customHeight="1"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</row>
    <row r="119" spans="18:31" s="6" customFormat="1" ht="13.5" customHeight="1"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</row>
    <row r="120" spans="18:31" s="6" customFormat="1" ht="13.5" customHeight="1"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</row>
    <row r="121" spans="18:31" s="6" customFormat="1" ht="13.5" customHeight="1"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</row>
    <row r="122" spans="18:31" s="6" customFormat="1" ht="13.5" customHeight="1"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</row>
  </sheetData>
  <sheetProtection/>
  <mergeCells count="42">
    <mergeCell ref="A1:O1"/>
    <mergeCell ref="R1:AE1"/>
    <mergeCell ref="A2:B2"/>
    <mergeCell ref="R2:S2"/>
    <mergeCell ref="A3:B3"/>
    <mergeCell ref="R3:S3"/>
    <mergeCell ref="A4:B4"/>
    <mergeCell ref="R4:S4"/>
    <mergeCell ref="A5:B5"/>
    <mergeCell ref="R5:S5"/>
    <mergeCell ref="A7:G7"/>
    <mergeCell ref="I7:O7"/>
    <mergeCell ref="S8:S9"/>
    <mergeCell ref="T8:T9"/>
    <mergeCell ref="U8:U9"/>
    <mergeCell ref="V8:V9"/>
    <mergeCell ref="W8:W9"/>
    <mergeCell ref="X8:X9"/>
    <mergeCell ref="Y8:Y9"/>
    <mergeCell ref="Z8:Z9"/>
    <mergeCell ref="AA8:AA9"/>
    <mergeCell ref="AB8:AB9"/>
    <mergeCell ref="AC8:AC9"/>
    <mergeCell ref="AD8:AD9"/>
    <mergeCell ref="AE8:AE9"/>
    <mergeCell ref="E11:G11"/>
    <mergeCell ref="C31:E31"/>
    <mergeCell ref="K31:O31"/>
    <mergeCell ref="T45:U45"/>
    <mergeCell ref="S46:S47"/>
    <mergeCell ref="T46:T47"/>
    <mergeCell ref="U46:U47"/>
    <mergeCell ref="V46:V47"/>
    <mergeCell ref="W46:W47"/>
    <mergeCell ref="AD46:AD47"/>
    <mergeCell ref="AE46:AE47"/>
    <mergeCell ref="X46:X47"/>
    <mergeCell ref="Y46:Y47"/>
    <mergeCell ref="Z46:Z47"/>
    <mergeCell ref="AA46:AA47"/>
    <mergeCell ref="AB46:AB47"/>
    <mergeCell ref="AC46:AC47"/>
  </mergeCells>
  <printOptions/>
  <pageMargins left="0.5" right="0.3" top="0.5" bottom="0.5" header="0.3" footer="0.3"/>
  <pageSetup horizontalDpi="600" verticalDpi="600" orientation="portrait" scale="66" r:id="rId2"/>
  <colBreaks count="1" manualBreakCount="1">
    <brk id="17" max="66" man="1"/>
  </colBreaks>
  <legacy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22"/>
  <dimension ref="A1:AE122"/>
  <sheetViews>
    <sheetView showZeros="0" zoomScalePageLayoutView="0" workbookViewId="0" topLeftCell="A1">
      <selection activeCell="A1" sqref="A1:O1"/>
    </sheetView>
  </sheetViews>
  <sheetFormatPr defaultColWidth="9.140625" defaultRowHeight="15"/>
  <cols>
    <col min="1" max="1" width="14.421875" style="1" customWidth="1"/>
    <col min="2" max="2" width="8.140625" style="1" customWidth="1"/>
    <col min="3" max="3" width="9.7109375" style="1" customWidth="1"/>
    <col min="4" max="4" width="8.140625" style="1" customWidth="1"/>
    <col min="5" max="5" width="9.7109375" style="1" customWidth="1"/>
    <col min="6" max="6" width="8.140625" style="1" customWidth="1"/>
    <col min="7" max="7" width="11.57421875" style="1" customWidth="1"/>
    <col min="8" max="8" width="8.140625" style="1" customWidth="1"/>
    <col min="9" max="9" width="11.57421875" style="1" customWidth="1"/>
    <col min="10" max="10" width="8.140625" style="1" customWidth="1"/>
    <col min="11" max="11" width="9.140625" style="1" customWidth="1"/>
    <col min="12" max="12" width="8.140625" style="1" customWidth="1"/>
    <col min="13" max="14" width="9.28125" style="1" customWidth="1"/>
    <col min="15" max="15" width="10.7109375" style="1" bestFit="1" customWidth="1"/>
    <col min="16" max="16" width="9.28125" style="1" customWidth="1"/>
    <col min="17" max="17" width="8.8515625" style="1" customWidth="1"/>
    <col min="18" max="18" width="11.7109375" style="1" bestFit="1" customWidth="1"/>
    <col min="19" max="30" width="10.28125" style="1" customWidth="1"/>
    <col min="31" max="31" width="11.28125" style="1" customWidth="1"/>
    <col min="32" max="16384" width="8.8515625" style="1" customWidth="1"/>
  </cols>
  <sheetData>
    <row r="1" spans="1:31" ht="26.25" customHeight="1">
      <c r="A1" s="181" t="s">
        <v>0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R1" s="220" t="s">
        <v>1</v>
      </c>
      <c r="S1" s="220"/>
      <c r="T1" s="220"/>
      <c r="U1" s="220"/>
      <c r="V1" s="220"/>
      <c r="W1" s="220"/>
      <c r="X1" s="220"/>
      <c r="Y1" s="220"/>
      <c r="Z1" s="220"/>
      <c r="AA1" s="220"/>
      <c r="AB1" s="220"/>
      <c r="AC1" s="220"/>
      <c r="AD1" s="220"/>
      <c r="AE1" s="220"/>
    </row>
    <row r="2" spans="1:31" s="129" customFormat="1" ht="15.75" customHeight="1">
      <c r="A2" s="198" t="s">
        <v>2</v>
      </c>
      <c r="B2" s="198"/>
      <c r="C2" s="124"/>
      <c r="D2" s="125"/>
      <c r="E2" s="125"/>
      <c r="F2" s="126"/>
      <c r="G2" s="126"/>
      <c r="H2" s="127"/>
      <c r="I2" s="128"/>
      <c r="J2" s="129" t="s">
        <v>3</v>
      </c>
      <c r="L2" s="124"/>
      <c r="M2" s="125"/>
      <c r="N2" s="125"/>
      <c r="R2" s="198" t="s">
        <v>2</v>
      </c>
      <c r="S2" s="198"/>
      <c r="T2" s="124">
        <f>C2</f>
        <v>0</v>
      </c>
      <c r="U2" s="125"/>
      <c r="V2" s="125"/>
      <c r="W2" s="126"/>
      <c r="X2" s="126"/>
      <c r="Y2" s="127"/>
      <c r="Z2" s="128"/>
      <c r="AA2" s="129" t="s">
        <v>3</v>
      </c>
      <c r="AC2" s="124">
        <f>L2</f>
        <v>0</v>
      </c>
      <c r="AD2" s="125"/>
      <c r="AE2" s="125"/>
    </row>
    <row r="3" spans="1:31" s="129" customFormat="1" ht="15.75" customHeight="1">
      <c r="A3" s="198" t="s">
        <v>4</v>
      </c>
      <c r="B3" s="198"/>
      <c r="C3" s="130"/>
      <c r="D3" s="131"/>
      <c r="E3" s="131"/>
      <c r="F3" s="126"/>
      <c r="G3" s="126"/>
      <c r="H3" s="127"/>
      <c r="I3" s="128"/>
      <c r="J3" s="129" t="s">
        <v>5</v>
      </c>
      <c r="L3" s="130"/>
      <c r="M3" s="131"/>
      <c r="N3" s="131"/>
      <c r="R3" s="198" t="s">
        <v>4</v>
      </c>
      <c r="S3" s="198"/>
      <c r="T3" s="124">
        <f>C3</f>
        <v>0</v>
      </c>
      <c r="U3" s="131"/>
      <c r="V3" s="131"/>
      <c r="W3" s="126"/>
      <c r="X3" s="126"/>
      <c r="Y3" s="127"/>
      <c r="Z3" s="128"/>
      <c r="AA3" s="129" t="s">
        <v>5</v>
      </c>
      <c r="AC3" s="124">
        <f>L3</f>
        <v>0</v>
      </c>
      <c r="AD3" s="131"/>
      <c r="AE3" s="131"/>
    </row>
    <row r="4" spans="1:31" s="129" customFormat="1" ht="15.75" customHeight="1">
      <c r="A4" s="198" t="s">
        <v>6</v>
      </c>
      <c r="B4" s="198"/>
      <c r="C4" s="130"/>
      <c r="D4" s="131"/>
      <c r="E4" s="131"/>
      <c r="F4" s="126"/>
      <c r="G4" s="126"/>
      <c r="H4" s="132"/>
      <c r="I4" s="128"/>
      <c r="J4" s="129" t="s">
        <v>7</v>
      </c>
      <c r="L4" s="133"/>
      <c r="M4" s="131"/>
      <c r="N4" s="131"/>
      <c r="P4" s="126"/>
      <c r="Q4" s="126"/>
      <c r="R4" s="198" t="s">
        <v>6</v>
      </c>
      <c r="S4" s="198"/>
      <c r="T4" s="124">
        <f>C4</f>
        <v>0</v>
      </c>
      <c r="U4" s="131"/>
      <c r="V4" s="131"/>
      <c r="W4" s="126"/>
      <c r="X4" s="126"/>
      <c r="Y4" s="132"/>
      <c r="Z4" s="128"/>
      <c r="AA4" s="129" t="s">
        <v>7</v>
      </c>
      <c r="AC4" s="124">
        <f>L4</f>
        <v>0</v>
      </c>
      <c r="AD4" s="131"/>
      <c r="AE4" s="131"/>
    </row>
    <row r="5" spans="1:31" s="129" customFormat="1" ht="15.75" customHeight="1">
      <c r="A5" s="198" t="s">
        <v>8</v>
      </c>
      <c r="B5" s="198"/>
      <c r="C5" s="130"/>
      <c r="D5" s="131"/>
      <c r="E5" s="131"/>
      <c r="F5" s="126"/>
      <c r="G5" s="126"/>
      <c r="H5" s="127"/>
      <c r="I5" s="128"/>
      <c r="J5" s="129" t="s">
        <v>9</v>
      </c>
      <c r="L5" s="130"/>
      <c r="M5" s="131"/>
      <c r="N5" s="131"/>
      <c r="P5" s="126"/>
      <c r="Q5" s="136"/>
      <c r="R5" s="198" t="s">
        <v>8</v>
      </c>
      <c r="S5" s="198"/>
      <c r="T5" s="124">
        <f>C5</f>
        <v>0</v>
      </c>
      <c r="U5" s="131"/>
      <c r="V5" s="131"/>
      <c r="W5" s="126"/>
      <c r="X5" s="126"/>
      <c r="Y5" s="127"/>
      <c r="Z5" s="128"/>
      <c r="AA5" s="129" t="s">
        <v>9</v>
      </c>
      <c r="AC5" s="124">
        <f>L5</f>
        <v>0</v>
      </c>
      <c r="AD5" s="131"/>
      <c r="AE5" s="131"/>
    </row>
    <row r="6" spans="18:31" ht="15" thickBot="1">
      <c r="R6" s="2"/>
      <c r="S6" s="2"/>
      <c r="T6" s="40"/>
      <c r="U6" s="41"/>
      <c r="V6" s="41"/>
      <c r="W6" s="3"/>
      <c r="X6" s="3"/>
      <c r="Y6" s="4"/>
      <c r="Z6" s="5"/>
      <c r="AA6" s="6"/>
      <c r="AB6" s="6"/>
      <c r="AC6" s="40"/>
      <c r="AD6" s="41"/>
      <c r="AE6" s="41"/>
    </row>
    <row r="7" spans="1:31" ht="15.75" thickTop="1">
      <c r="A7" s="218" t="s">
        <v>10</v>
      </c>
      <c r="B7" s="218"/>
      <c r="C7" s="218"/>
      <c r="D7" s="218"/>
      <c r="E7" s="218"/>
      <c r="F7" s="218"/>
      <c r="G7" s="218"/>
      <c r="H7" s="8"/>
      <c r="I7" s="219" t="s">
        <v>11</v>
      </c>
      <c r="J7" s="219"/>
      <c r="K7" s="219"/>
      <c r="L7" s="219"/>
      <c r="M7" s="219"/>
      <c r="N7" s="219"/>
      <c r="O7" s="219"/>
      <c r="R7" s="42"/>
      <c r="S7" s="44"/>
      <c r="T7" s="44"/>
      <c r="U7" s="44"/>
      <c r="V7" s="44"/>
      <c r="W7" s="44"/>
      <c r="X7" s="44"/>
      <c r="Y7" s="45" t="s">
        <v>38</v>
      </c>
      <c r="Z7" s="44"/>
      <c r="AA7" s="44"/>
      <c r="AB7" s="46"/>
      <c r="AC7" s="46"/>
      <c r="AD7" s="44"/>
      <c r="AE7" s="47"/>
    </row>
    <row r="8" spans="1:31" ht="15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R8" s="48" t="s">
        <v>13</v>
      </c>
      <c r="S8" s="217"/>
      <c r="T8" s="221"/>
      <c r="U8" s="221"/>
      <c r="V8" s="221"/>
      <c r="W8" s="221"/>
      <c r="X8" s="221"/>
      <c r="Y8" s="221"/>
      <c r="Z8" s="221"/>
      <c r="AA8" s="221"/>
      <c r="AB8" s="221"/>
      <c r="AC8" s="221"/>
      <c r="AD8" s="221"/>
      <c r="AE8" s="205" t="s">
        <v>37</v>
      </c>
    </row>
    <row r="9" spans="1:31" ht="15.75" thickBot="1">
      <c r="A9" s="8"/>
      <c r="B9" s="8"/>
      <c r="C9" s="8"/>
      <c r="D9" s="8"/>
      <c r="E9" s="8"/>
      <c r="F9" s="8"/>
      <c r="G9" s="9" t="s">
        <v>14</v>
      </c>
      <c r="H9" s="8"/>
      <c r="I9" s="8"/>
      <c r="J9" s="8"/>
      <c r="K9" s="8"/>
      <c r="L9" s="8"/>
      <c r="M9" s="8"/>
      <c r="N9" s="8"/>
      <c r="O9" s="8"/>
      <c r="R9" s="49" t="s">
        <v>15</v>
      </c>
      <c r="S9" s="204"/>
      <c r="T9" s="204"/>
      <c r="U9" s="204"/>
      <c r="V9" s="204"/>
      <c r="W9" s="204"/>
      <c r="X9" s="204"/>
      <c r="Y9" s="204"/>
      <c r="Z9" s="204"/>
      <c r="AA9" s="204"/>
      <c r="AB9" s="204"/>
      <c r="AC9" s="204"/>
      <c r="AD9" s="204"/>
      <c r="AE9" s="206"/>
    </row>
    <row r="10" spans="1:31" ht="15.75" thickTop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R10" s="10" t="s">
        <v>31</v>
      </c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50">
        <f aca="true" t="shared" si="0" ref="AE10:AE25">SUM(S10:AD10)</f>
        <v>0</v>
      </c>
    </row>
    <row r="11" spans="1:31" ht="15">
      <c r="A11" s="8"/>
      <c r="B11" s="8"/>
      <c r="C11" s="13" t="s">
        <v>17</v>
      </c>
      <c r="D11" s="8"/>
      <c r="E11" s="207" t="s">
        <v>18</v>
      </c>
      <c r="F11" s="207"/>
      <c r="G11" s="207"/>
      <c r="H11" s="8"/>
      <c r="I11" s="8"/>
      <c r="J11" s="8"/>
      <c r="K11" s="13" t="s">
        <v>19</v>
      </c>
      <c r="L11" s="8"/>
      <c r="M11" s="13" t="s">
        <v>20</v>
      </c>
      <c r="N11" s="8"/>
      <c r="O11" s="13" t="s">
        <v>21</v>
      </c>
      <c r="R11" s="10" t="s">
        <v>32</v>
      </c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2">
        <f t="shared" si="0"/>
        <v>0</v>
      </c>
    </row>
    <row r="12" spans="1:31" ht="15.75" thickBot="1">
      <c r="A12" s="14" t="s">
        <v>23</v>
      </c>
      <c r="B12" s="8"/>
      <c r="C12" s="14" t="s">
        <v>24</v>
      </c>
      <c r="D12" s="8"/>
      <c r="E12" s="14" t="s">
        <v>25</v>
      </c>
      <c r="F12" s="8"/>
      <c r="G12" s="14" t="s">
        <v>26</v>
      </c>
      <c r="H12" s="8"/>
      <c r="I12" s="14" t="s">
        <v>27</v>
      </c>
      <c r="J12" s="8"/>
      <c r="K12" s="14" t="s">
        <v>28</v>
      </c>
      <c r="L12" s="8"/>
      <c r="M12" s="14" t="s">
        <v>21</v>
      </c>
      <c r="N12" s="8"/>
      <c r="O12" s="14" t="s">
        <v>29</v>
      </c>
      <c r="R12" s="10" t="s">
        <v>33</v>
      </c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2">
        <f t="shared" si="0"/>
        <v>0</v>
      </c>
    </row>
    <row r="13" spans="1:31" ht="1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R13" s="10" t="s">
        <v>34</v>
      </c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2">
        <f t="shared" si="0"/>
        <v>0</v>
      </c>
    </row>
    <row r="14" spans="1:31" ht="15">
      <c r="A14" s="15"/>
      <c r="B14" s="8"/>
      <c r="C14" s="15"/>
      <c r="D14" s="8"/>
      <c r="E14" s="15"/>
      <c r="F14" s="8"/>
      <c r="G14" s="15"/>
      <c r="H14" s="8"/>
      <c r="I14" s="15"/>
      <c r="J14" s="8"/>
      <c r="K14" s="15">
        <f>IF(I14&gt;0,(IF(A14="","",ROUND(+I14/E14,0))),(IF(A14="","",0)))</f>
      </c>
      <c r="L14" s="8"/>
      <c r="M14" s="16">
        <f>IF($I$27=0,0,IF(A14="","",I14/$I$27*100))</f>
        <v>0</v>
      </c>
      <c r="N14" s="8"/>
      <c r="O14" s="15">
        <f>IF(A14="","",ROUND(+I14/$L$5,0))</f>
      </c>
      <c r="R14" s="10" t="s">
        <v>35</v>
      </c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2">
        <f t="shared" si="0"/>
        <v>0</v>
      </c>
    </row>
    <row r="15" spans="1:31" ht="15">
      <c r="A15" s="15"/>
      <c r="B15" s="8"/>
      <c r="C15" s="15"/>
      <c r="D15" s="8"/>
      <c r="E15" s="15"/>
      <c r="F15" s="8"/>
      <c r="G15" s="15"/>
      <c r="H15" s="8"/>
      <c r="I15" s="15"/>
      <c r="J15" s="8"/>
      <c r="K15" s="15">
        <f aca="true" t="shared" si="1" ref="K15:K25">IF(I15&gt;0,(IF(A15="","",ROUND(+I15/E15,0))),(IF(A15="","",0)))</f>
      </c>
      <c r="L15" s="8"/>
      <c r="M15" s="16">
        <f aca="true" t="shared" si="2" ref="M15:M25">IF($I$27=0,0,IF(A15="","",I15/$I$27*100))</f>
        <v>0</v>
      </c>
      <c r="N15" s="8"/>
      <c r="O15" s="15">
        <f aca="true" t="shared" si="3" ref="O15:O25">IF(A15="","",ROUND(+I15/$L$5,0))</f>
      </c>
      <c r="R15" s="10" t="s">
        <v>39</v>
      </c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2">
        <f t="shared" si="0"/>
        <v>0</v>
      </c>
    </row>
    <row r="16" spans="1:31" ht="15">
      <c r="A16" s="15"/>
      <c r="B16" s="8"/>
      <c r="C16" s="15"/>
      <c r="D16" s="8"/>
      <c r="E16" s="15"/>
      <c r="F16" s="8"/>
      <c r="G16" s="15"/>
      <c r="H16" s="8"/>
      <c r="I16" s="15"/>
      <c r="J16" s="8"/>
      <c r="K16" s="15">
        <f t="shared" si="1"/>
      </c>
      <c r="L16" s="8"/>
      <c r="M16" s="16">
        <f t="shared" si="2"/>
        <v>0</v>
      </c>
      <c r="N16" s="8"/>
      <c r="O16" s="15">
        <f t="shared" si="3"/>
      </c>
      <c r="R16" s="10" t="s">
        <v>41</v>
      </c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2">
        <f t="shared" si="0"/>
        <v>0</v>
      </c>
    </row>
    <row r="17" spans="1:31" ht="15">
      <c r="A17" s="17"/>
      <c r="C17" s="17"/>
      <c r="E17" s="18"/>
      <c r="G17" s="18"/>
      <c r="I17" s="18"/>
      <c r="K17" s="15">
        <f t="shared" si="1"/>
      </c>
      <c r="M17" s="16">
        <f t="shared" si="2"/>
        <v>0</v>
      </c>
      <c r="O17" s="15">
        <f t="shared" si="3"/>
      </c>
      <c r="R17" s="10" t="s">
        <v>42</v>
      </c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2">
        <f t="shared" si="0"/>
        <v>0</v>
      </c>
    </row>
    <row r="18" spans="1:31" ht="15">
      <c r="A18" s="15"/>
      <c r="B18" s="8"/>
      <c r="C18" s="15"/>
      <c r="D18" s="8"/>
      <c r="E18" s="15"/>
      <c r="F18" s="8"/>
      <c r="G18" s="15"/>
      <c r="H18" s="8"/>
      <c r="I18" s="15"/>
      <c r="J18" s="8"/>
      <c r="K18" s="15">
        <f t="shared" si="1"/>
      </c>
      <c r="L18" s="8"/>
      <c r="M18" s="16">
        <f t="shared" si="2"/>
        <v>0</v>
      </c>
      <c r="N18" s="8"/>
      <c r="O18" s="15">
        <f>IF(A18="","",ROUND(+I18/$L$5,0))</f>
      </c>
      <c r="R18" s="10" t="s">
        <v>44</v>
      </c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2">
        <f t="shared" si="0"/>
        <v>0</v>
      </c>
    </row>
    <row r="19" spans="1:31" ht="15">
      <c r="A19" s="15"/>
      <c r="B19" s="8"/>
      <c r="C19" s="15"/>
      <c r="D19" s="8"/>
      <c r="E19" s="15"/>
      <c r="F19" s="8"/>
      <c r="G19" s="15"/>
      <c r="H19" s="8"/>
      <c r="I19" s="15"/>
      <c r="J19" s="8"/>
      <c r="K19" s="15">
        <f t="shared" si="1"/>
      </c>
      <c r="L19" s="8"/>
      <c r="M19" s="16">
        <f t="shared" si="2"/>
        <v>0</v>
      </c>
      <c r="N19" s="8"/>
      <c r="O19" s="15">
        <f>IF(A19="","",ROUND(+I19/$L$5,0))</f>
      </c>
      <c r="R19" s="10" t="s">
        <v>45</v>
      </c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2">
        <f t="shared" si="0"/>
        <v>0</v>
      </c>
    </row>
    <row r="20" spans="1:31" ht="15">
      <c r="A20" s="15"/>
      <c r="B20" s="8"/>
      <c r="C20" s="15"/>
      <c r="D20" s="8"/>
      <c r="E20" s="15"/>
      <c r="F20" s="8"/>
      <c r="G20" s="15"/>
      <c r="H20" s="8"/>
      <c r="I20" s="15"/>
      <c r="J20" s="8"/>
      <c r="K20" s="15">
        <f t="shared" si="1"/>
      </c>
      <c r="L20" s="8"/>
      <c r="M20" s="16">
        <f t="shared" si="2"/>
        <v>0</v>
      </c>
      <c r="N20" s="8"/>
      <c r="O20" s="15">
        <f t="shared" si="3"/>
      </c>
      <c r="R20" s="10" t="s">
        <v>47</v>
      </c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2">
        <f t="shared" si="0"/>
        <v>0</v>
      </c>
    </row>
    <row r="21" spans="1:31" ht="15">
      <c r="A21" s="15"/>
      <c r="B21" s="8"/>
      <c r="C21" s="15"/>
      <c r="D21" s="8"/>
      <c r="E21" s="15"/>
      <c r="F21" s="8"/>
      <c r="G21" s="15"/>
      <c r="H21" s="8"/>
      <c r="I21" s="15"/>
      <c r="J21" s="8"/>
      <c r="K21" s="15">
        <f t="shared" si="1"/>
      </c>
      <c r="L21" s="8"/>
      <c r="M21" s="16">
        <f t="shared" si="2"/>
        <v>0</v>
      </c>
      <c r="N21" s="8"/>
      <c r="O21" s="15">
        <f t="shared" si="3"/>
      </c>
      <c r="R21" s="10" t="s">
        <v>53</v>
      </c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2">
        <f t="shared" si="0"/>
        <v>0</v>
      </c>
    </row>
    <row r="22" spans="1:31" ht="15">
      <c r="A22" s="15"/>
      <c r="B22" s="8"/>
      <c r="C22" s="15"/>
      <c r="D22" s="8"/>
      <c r="E22" s="15"/>
      <c r="F22" s="8"/>
      <c r="G22" s="15"/>
      <c r="H22" s="8"/>
      <c r="I22" s="15"/>
      <c r="J22" s="8"/>
      <c r="K22" s="15">
        <f t="shared" si="1"/>
      </c>
      <c r="L22" s="8"/>
      <c r="M22" s="16">
        <f t="shared" si="2"/>
        <v>0</v>
      </c>
      <c r="N22" s="8"/>
      <c r="O22" s="15">
        <f t="shared" si="3"/>
      </c>
      <c r="R22" s="10" t="s">
        <v>54</v>
      </c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2">
        <f t="shared" si="0"/>
        <v>0</v>
      </c>
    </row>
    <row r="23" spans="1:31" ht="15">
      <c r="A23" s="15"/>
      <c r="B23" s="8"/>
      <c r="C23" s="15"/>
      <c r="D23" s="8"/>
      <c r="E23" s="15"/>
      <c r="F23" s="8"/>
      <c r="G23" s="15"/>
      <c r="H23" s="8"/>
      <c r="I23" s="15"/>
      <c r="J23" s="8"/>
      <c r="K23" s="15">
        <f t="shared" si="1"/>
      </c>
      <c r="L23" s="8"/>
      <c r="M23" s="16">
        <f t="shared" si="2"/>
        <v>0</v>
      </c>
      <c r="N23" s="8"/>
      <c r="O23" s="15">
        <f t="shared" si="3"/>
      </c>
      <c r="R23" s="10" t="s">
        <v>55</v>
      </c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2">
        <f t="shared" si="0"/>
        <v>0</v>
      </c>
    </row>
    <row r="24" spans="1:31" ht="15">
      <c r="A24" s="15"/>
      <c r="B24" s="8"/>
      <c r="C24" s="15"/>
      <c r="D24" s="8"/>
      <c r="E24" s="15"/>
      <c r="F24" s="8"/>
      <c r="G24" s="15"/>
      <c r="H24" s="8"/>
      <c r="I24" s="15"/>
      <c r="J24" s="8"/>
      <c r="K24" s="15">
        <f t="shared" si="1"/>
      </c>
      <c r="L24" s="8"/>
      <c r="M24" s="16">
        <f t="shared" si="2"/>
        <v>0</v>
      </c>
      <c r="N24" s="8"/>
      <c r="O24" s="15">
        <f t="shared" si="3"/>
      </c>
      <c r="R24" s="10" t="s">
        <v>56</v>
      </c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2">
        <f t="shared" si="0"/>
        <v>0</v>
      </c>
    </row>
    <row r="25" spans="1:31" ht="15.75" thickBot="1">
      <c r="A25" s="15"/>
      <c r="B25" s="8"/>
      <c r="C25" s="15"/>
      <c r="D25" s="8"/>
      <c r="E25" s="15"/>
      <c r="F25" s="8"/>
      <c r="G25" s="15"/>
      <c r="H25" s="8"/>
      <c r="I25" s="15"/>
      <c r="J25" s="8"/>
      <c r="K25" s="15">
        <f t="shared" si="1"/>
      </c>
      <c r="L25" s="8"/>
      <c r="M25" s="16">
        <f t="shared" si="2"/>
        <v>0</v>
      </c>
      <c r="N25" s="8"/>
      <c r="O25" s="15">
        <f t="shared" si="3"/>
      </c>
      <c r="R25" s="10" t="s">
        <v>57</v>
      </c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2">
        <f t="shared" si="0"/>
        <v>0</v>
      </c>
    </row>
    <row r="26" spans="1:31" ht="16.5" thickBot="1" thickTop="1">
      <c r="A26" s="8"/>
      <c r="B26" s="8"/>
      <c r="C26" s="8"/>
      <c r="D26" s="8"/>
      <c r="E26" s="8"/>
      <c r="F26" s="8"/>
      <c r="G26" s="8"/>
      <c r="H26" s="8"/>
      <c r="I26" s="8"/>
      <c r="J26" s="8"/>
      <c r="K26" s="26"/>
      <c r="L26" s="8"/>
      <c r="M26" s="8"/>
      <c r="N26" s="8"/>
      <c r="O26" s="8"/>
      <c r="R26" s="29" t="s">
        <v>37</v>
      </c>
      <c r="S26" s="51">
        <f aca="true" t="shared" si="4" ref="S26:AE26">SUM(S10:S25)</f>
        <v>0</v>
      </c>
      <c r="T26" s="30">
        <f t="shared" si="4"/>
        <v>0</v>
      </c>
      <c r="U26" s="30">
        <f t="shared" si="4"/>
        <v>0</v>
      </c>
      <c r="V26" s="30">
        <f t="shared" si="4"/>
        <v>0</v>
      </c>
      <c r="W26" s="30">
        <f t="shared" si="4"/>
        <v>0</v>
      </c>
      <c r="X26" s="30">
        <f t="shared" si="4"/>
        <v>0</v>
      </c>
      <c r="Y26" s="30">
        <f t="shared" si="4"/>
        <v>0</v>
      </c>
      <c r="Z26" s="30">
        <f t="shared" si="4"/>
        <v>0</v>
      </c>
      <c r="AA26" s="30">
        <f t="shared" si="4"/>
        <v>0</v>
      </c>
      <c r="AB26" s="30">
        <f t="shared" si="4"/>
        <v>0</v>
      </c>
      <c r="AC26" s="30">
        <f t="shared" si="4"/>
        <v>0</v>
      </c>
      <c r="AD26" s="31">
        <f t="shared" si="4"/>
        <v>0</v>
      </c>
      <c r="AE26" s="52">
        <f t="shared" si="4"/>
        <v>0</v>
      </c>
    </row>
    <row r="27" spans="1:31" ht="15.75" thickTop="1">
      <c r="A27" s="66" t="s">
        <v>40</v>
      </c>
      <c r="B27" s="8"/>
      <c r="C27" s="8"/>
      <c r="D27" s="8"/>
      <c r="E27" s="15">
        <f>SUM(E14:E25)</f>
        <v>0</v>
      </c>
      <c r="F27" s="8"/>
      <c r="G27" s="15">
        <f>SUM(G14:G25)</f>
        <v>0</v>
      </c>
      <c r="H27" s="8"/>
      <c r="I27" s="15">
        <f>SUM(I14:I26)</f>
        <v>0</v>
      </c>
      <c r="J27" s="8"/>
      <c r="K27" s="15">
        <f>IF(I27=0,0,ROUND(+I27/E27,0))</f>
        <v>0</v>
      </c>
      <c r="L27" s="8"/>
      <c r="M27" s="15">
        <f>SUM(M14:M25)</f>
        <v>0</v>
      </c>
      <c r="N27" s="8"/>
      <c r="O27" s="15">
        <f>SUM(O14:O25)</f>
        <v>0</v>
      </c>
      <c r="R27" s="21"/>
      <c r="S27" s="22"/>
      <c r="T27" s="22"/>
      <c r="U27" s="22"/>
      <c r="V27" s="22"/>
      <c r="W27" s="22"/>
      <c r="X27" s="22"/>
      <c r="Y27" s="23" t="s">
        <v>59</v>
      </c>
      <c r="Z27" s="22"/>
      <c r="AA27" s="22"/>
      <c r="AB27" s="24"/>
      <c r="AC27" s="24"/>
      <c r="AD27" s="22"/>
      <c r="AE27" s="25"/>
    </row>
    <row r="28" spans="1:31" ht="1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R28" s="10" t="s">
        <v>31</v>
      </c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2">
        <f aca="true" t="shared" si="5" ref="AE28:AE43">SUM(S28:AD28)</f>
        <v>0</v>
      </c>
    </row>
    <row r="29" spans="1:31" ht="15">
      <c r="A29" s="8"/>
      <c r="B29" s="8"/>
      <c r="C29" s="8"/>
      <c r="D29" s="8"/>
      <c r="E29" s="8"/>
      <c r="F29" s="8"/>
      <c r="G29" s="9" t="s">
        <v>43</v>
      </c>
      <c r="H29" s="9"/>
      <c r="I29" s="9"/>
      <c r="J29" s="8"/>
      <c r="K29" s="8"/>
      <c r="L29" s="8"/>
      <c r="M29" s="8"/>
      <c r="N29" s="8"/>
      <c r="O29" s="8"/>
      <c r="R29" s="10" t="s">
        <v>32</v>
      </c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2">
        <f t="shared" si="5"/>
        <v>0</v>
      </c>
    </row>
    <row r="30" spans="1:31" ht="15">
      <c r="A30" s="8"/>
      <c r="B30" s="8"/>
      <c r="C30" s="8"/>
      <c r="D30" s="8"/>
      <c r="E30" s="8"/>
      <c r="F30" s="8"/>
      <c r="G30" s="9"/>
      <c r="H30" s="9"/>
      <c r="I30" s="9"/>
      <c r="J30" s="8"/>
      <c r="K30" s="8"/>
      <c r="L30" s="8"/>
      <c r="M30" s="8"/>
      <c r="N30" s="8"/>
      <c r="O30" s="8"/>
      <c r="R30" s="10" t="s">
        <v>33</v>
      </c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2">
        <f t="shared" si="5"/>
        <v>0</v>
      </c>
    </row>
    <row r="31" spans="1:31" ht="15">
      <c r="A31" s="8"/>
      <c r="B31" s="8"/>
      <c r="C31" s="207" t="s">
        <v>18</v>
      </c>
      <c r="D31" s="207"/>
      <c r="E31" s="207"/>
      <c r="F31" s="8"/>
      <c r="G31" s="8"/>
      <c r="H31" s="8"/>
      <c r="I31" s="13" t="s">
        <v>20</v>
      </c>
      <c r="J31" s="8"/>
      <c r="K31" s="208" t="s">
        <v>46</v>
      </c>
      <c r="L31" s="209"/>
      <c r="M31" s="209"/>
      <c r="N31" s="209"/>
      <c r="O31" s="209"/>
      <c r="R31" s="10" t="s">
        <v>34</v>
      </c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2">
        <f t="shared" si="5"/>
        <v>0</v>
      </c>
    </row>
    <row r="32" spans="1:31" ht="15.75" thickBot="1">
      <c r="A32" s="14" t="s">
        <v>23</v>
      </c>
      <c r="B32" s="8"/>
      <c r="C32" s="14" t="s">
        <v>25</v>
      </c>
      <c r="D32" s="8"/>
      <c r="E32" s="14" t="s">
        <v>48</v>
      </c>
      <c r="F32" s="8"/>
      <c r="G32" s="27" t="s">
        <v>49</v>
      </c>
      <c r="H32" s="8"/>
      <c r="I32" s="14" t="s">
        <v>21</v>
      </c>
      <c r="J32" s="8"/>
      <c r="K32" s="14" t="s">
        <v>50</v>
      </c>
      <c r="L32" s="8"/>
      <c r="M32" s="14" t="s">
        <v>51</v>
      </c>
      <c r="N32" s="8"/>
      <c r="O32" s="14" t="s">
        <v>52</v>
      </c>
      <c r="R32" s="10" t="s">
        <v>35</v>
      </c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2">
        <f t="shared" si="5"/>
        <v>0</v>
      </c>
    </row>
    <row r="33" spans="1:31" ht="1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R33" s="10" t="s">
        <v>39</v>
      </c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2">
        <f t="shared" si="5"/>
        <v>0</v>
      </c>
    </row>
    <row r="34" spans="1:31" ht="15">
      <c r="A34" s="15"/>
      <c r="B34" s="8"/>
      <c r="C34" s="15"/>
      <c r="D34" s="8"/>
      <c r="E34" s="15"/>
      <c r="F34" s="8"/>
      <c r="G34" s="15"/>
      <c r="H34" s="8"/>
      <c r="I34" s="16">
        <f>IF($G$47=0,0,IF(A34="","",G34/$G$47*100))</f>
        <v>0</v>
      </c>
      <c r="J34" s="8"/>
      <c r="K34" s="15">
        <f>IF(A34="","",ROUND(+G34/$L$5,0))</f>
      </c>
      <c r="L34" s="8"/>
      <c r="M34" s="16">
        <f>IF(A34="","",+G34/75/$L$5)</f>
      </c>
      <c r="N34" s="8"/>
      <c r="O34" s="16">
        <f>IF(A34="","",(+G34/75*IF((ISNUMBER(SEARCH("DEAD",A34)))=TRUE,2,2.3))/$L$5)</f>
      </c>
      <c r="Q34" s="28"/>
      <c r="R34" s="10" t="s">
        <v>41</v>
      </c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2">
        <f t="shared" si="5"/>
        <v>0</v>
      </c>
    </row>
    <row r="35" spans="1:31" ht="15">
      <c r="A35" s="15"/>
      <c r="B35" s="8"/>
      <c r="C35" s="15"/>
      <c r="D35" s="8"/>
      <c r="E35" s="15"/>
      <c r="F35" s="8"/>
      <c r="G35" s="15"/>
      <c r="H35" s="8"/>
      <c r="I35" s="16">
        <f aca="true" t="shared" si="6" ref="I35:I45">IF($G$47=0,0,IF(A35="","",G35/$G$47*100))</f>
        <v>0</v>
      </c>
      <c r="J35" s="8"/>
      <c r="K35" s="15">
        <f aca="true" t="shared" si="7" ref="K35:K45">IF(A35="","",ROUND(+G35/$L$5,0))</f>
      </c>
      <c r="L35" s="8"/>
      <c r="M35" s="16">
        <f aca="true" t="shared" si="8" ref="M35:M45">IF(A35="","",+G35/75/$L$5)</f>
      </c>
      <c r="N35" s="8"/>
      <c r="O35" s="16">
        <f aca="true" t="shared" si="9" ref="O35:O45">IF(A35="","",(+G35/75*IF((ISNUMBER(SEARCH("DEAD",A35)))=TRUE,2,2.3))/$L$5)</f>
      </c>
      <c r="R35" s="10" t="s">
        <v>42</v>
      </c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2">
        <f t="shared" si="5"/>
        <v>0</v>
      </c>
    </row>
    <row r="36" spans="1:31" ht="15">
      <c r="A36" s="15"/>
      <c r="B36" s="8"/>
      <c r="C36" s="15"/>
      <c r="D36" s="8"/>
      <c r="E36" s="15"/>
      <c r="F36" s="8"/>
      <c r="G36" s="15"/>
      <c r="H36" s="8"/>
      <c r="I36" s="16">
        <f t="shared" si="6"/>
        <v>0</v>
      </c>
      <c r="J36" s="8"/>
      <c r="K36" s="15">
        <f t="shared" si="7"/>
      </c>
      <c r="L36" s="8"/>
      <c r="M36" s="16">
        <f t="shared" si="8"/>
      </c>
      <c r="N36" s="8"/>
      <c r="O36" s="16">
        <f t="shared" si="9"/>
      </c>
      <c r="R36" s="10" t="s">
        <v>44</v>
      </c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2">
        <f t="shared" si="5"/>
        <v>0</v>
      </c>
    </row>
    <row r="37" spans="1:31" ht="15">
      <c r="A37" s="15"/>
      <c r="B37" s="8"/>
      <c r="C37" s="15"/>
      <c r="D37" s="8"/>
      <c r="E37" s="15"/>
      <c r="F37" s="8"/>
      <c r="G37" s="15"/>
      <c r="H37" s="8"/>
      <c r="I37" s="16">
        <f t="shared" si="6"/>
        <v>0</v>
      </c>
      <c r="J37" s="8"/>
      <c r="K37" s="15">
        <f t="shared" si="7"/>
      </c>
      <c r="L37" s="8"/>
      <c r="M37" s="16">
        <f t="shared" si="8"/>
      </c>
      <c r="N37" s="8"/>
      <c r="O37" s="16">
        <f t="shared" si="9"/>
      </c>
      <c r="R37" s="10" t="s">
        <v>45</v>
      </c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2">
        <f t="shared" si="5"/>
        <v>0</v>
      </c>
    </row>
    <row r="38" spans="1:31" ht="15">
      <c r="A38" s="15"/>
      <c r="B38" s="8"/>
      <c r="C38" s="15"/>
      <c r="D38" s="8"/>
      <c r="E38" s="15"/>
      <c r="F38" s="8"/>
      <c r="G38" s="15"/>
      <c r="H38" s="8"/>
      <c r="I38" s="16">
        <f t="shared" si="6"/>
        <v>0</v>
      </c>
      <c r="J38" s="8"/>
      <c r="K38" s="15">
        <f t="shared" si="7"/>
      </c>
      <c r="L38" s="8"/>
      <c r="M38" s="16">
        <f t="shared" si="8"/>
      </c>
      <c r="N38" s="8"/>
      <c r="O38" s="16">
        <f t="shared" si="9"/>
      </c>
      <c r="R38" s="10" t="s">
        <v>47</v>
      </c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2">
        <f t="shared" si="5"/>
        <v>0</v>
      </c>
    </row>
    <row r="39" spans="1:31" ht="15">
      <c r="A39" s="15"/>
      <c r="B39" s="8"/>
      <c r="C39" s="15"/>
      <c r="D39" s="8"/>
      <c r="E39" s="15"/>
      <c r="F39" s="8"/>
      <c r="G39" s="15"/>
      <c r="H39" s="8"/>
      <c r="I39" s="16">
        <f t="shared" si="6"/>
        <v>0</v>
      </c>
      <c r="J39" s="8"/>
      <c r="K39" s="15">
        <f t="shared" si="7"/>
      </c>
      <c r="L39" s="8"/>
      <c r="M39" s="16">
        <f t="shared" si="8"/>
      </c>
      <c r="N39" s="8"/>
      <c r="O39" s="16">
        <f t="shared" si="9"/>
      </c>
      <c r="R39" s="10" t="s">
        <v>53</v>
      </c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2">
        <f t="shared" si="5"/>
        <v>0</v>
      </c>
    </row>
    <row r="40" spans="1:31" ht="15">
      <c r="A40" s="15"/>
      <c r="B40" s="8"/>
      <c r="C40" s="15"/>
      <c r="D40" s="8"/>
      <c r="E40" s="15"/>
      <c r="F40" s="8"/>
      <c r="G40" s="15"/>
      <c r="H40" s="8"/>
      <c r="I40" s="16">
        <f t="shared" si="6"/>
        <v>0</v>
      </c>
      <c r="J40" s="8"/>
      <c r="K40" s="15">
        <f t="shared" si="7"/>
      </c>
      <c r="L40" s="8"/>
      <c r="M40" s="16">
        <f t="shared" si="8"/>
      </c>
      <c r="N40" s="8"/>
      <c r="O40" s="16">
        <f t="shared" si="9"/>
      </c>
      <c r="R40" s="10" t="s">
        <v>54</v>
      </c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2">
        <f t="shared" si="5"/>
        <v>0</v>
      </c>
    </row>
    <row r="41" spans="1:31" ht="15">
      <c r="A41" s="15"/>
      <c r="B41" s="8"/>
      <c r="C41" s="15"/>
      <c r="D41" s="8"/>
      <c r="E41" s="15"/>
      <c r="F41" s="8"/>
      <c r="G41" s="15"/>
      <c r="H41" s="8"/>
      <c r="I41" s="16">
        <f t="shared" si="6"/>
        <v>0</v>
      </c>
      <c r="J41" s="8"/>
      <c r="K41" s="15">
        <f t="shared" si="7"/>
      </c>
      <c r="L41" s="8"/>
      <c r="M41" s="16">
        <f t="shared" si="8"/>
      </c>
      <c r="N41" s="8"/>
      <c r="O41" s="16">
        <f t="shared" si="9"/>
      </c>
      <c r="R41" s="10" t="s">
        <v>55</v>
      </c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2">
        <f t="shared" si="5"/>
        <v>0</v>
      </c>
    </row>
    <row r="42" spans="1:31" ht="15">
      <c r="A42" s="15"/>
      <c r="B42" s="8"/>
      <c r="C42" s="15"/>
      <c r="D42" s="8"/>
      <c r="E42" s="15"/>
      <c r="F42" s="8"/>
      <c r="G42" s="15"/>
      <c r="H42" s="8"/>
      <c r="I42" s="16">
        <f t="shared" si="6"/>
        <v>0</v>
      </c>
      <c r="J42" s="8"/>
      <c r="K42" s="15">
        <f t="shared" si="7"/>
      </c>
      <c r="L42" s="8"/>
      <c r="M42" s="16">
        <f t="shared" si="8"/>
      </c>
      <c r="N42" s="8"/>
      <c r="O42" s="16">
        <f t="shared" si="9"/>
      </c>
      <c r="Q42" s="32"/>
      <c r="R42" s="10" t="s">
        <v>56</v>
      </c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2">
        <f t="shared" si="5"/>
        <v>0</v>
      </c>
    </row>
    <row r="43" spans="1:31" ht="15.75" thickBot="1">
      <c r="A43" s="15"/>
      <c r="B43" s="8"/>
      <c r="C43" s="15"/>
      <c r="D43" s="8"/>
      <c r="E43" s="15"/>
      <c r="F43" s="8"/>
      <c r="G43" s="15"/>
      <c r="H43" s="8"/>
      <c r="I43" s="16">
        <f t="shared" si="6"/>
        <v>0</v>
      </c>
      <c r="J43" s="8"/>
      <c r="K43" s="15">
        <f t="shared" si="7"/>
      </c>
      <c r="L43" s="8"/>
      <c r="M43" s="16">
        <f t="shared" si="8"/>
      </c>
      <c r="N43" s="8"/>
      <c r="O43" s="16">
        <f t="shared" si="9"/>
      </c>
      <c r="Q43" s="33"/>
      <c r="R43" s="10" t="s">
        <v>57</v>
      </c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53">
        <f t="shared" si="5"/>
        <v>0</v>
      </c>
    </row>
    <row r="44" spans="1:31" ht="16.5" thickBot="1" thickTop="1">
      <c r="A44" s="15"/>
      <c r="B44" s="8"/>
      <c r="C44" s="15"/>
      <c r="D44" s="8"/>
      <c r="E44" s="15"/>
      <c r="F44" s="8"/>
      <c r="G44" s="15"/>
      <c r="H44" s="8"/>
      <c r="I44" s="16">
        <f t="shared" si="6"/>
        <v>0</v>
      </c>
      <c r="J44" s="8"/>
      <c r="K44" s="15">
        <f t="shared" si="7"/>
      </c>
      <c r="L44" s="8"/>
      <c r="M44" s="16">
        <f t="shared" si="8"/>
      </c>
      <c r="N44" s="8"/>
      <c r="O44" s="16">
        <f t="shared" si="9"/>
      </c>
      <c r="R44" s="36" t="s">
        <v>37</v>
      </c>
      <c r="S44" s="37">
        <f aca="true" t="shared" si="10" ref="S44:AE44">SUM(S28:S43)</f>
        <v>0</v>
      </c>
      <c r="T44" s="37">
        <f t="shared" si="10"/>
        <v>0</v>
      </c>
      <c r="U44" s="37">
        <f t="shared" si="10"/>
        <v>0</v>
      </c>
      <c r="V44" s="37">
        <f t="shared" si="10"/>
        <v>0</v>
      </c>
      <c r="W44" s="37">
        <f t="shared" si="10"/>
        <v>0</v>
      </c>
      <c r="X44" s="37">
        <f t="shared" si="10"/>
        <v>0</v>
      </c>
      <c r="Y44" s="37">
        <f t="shared" si="10"/>
        <v>0</v>
      </c>
      <c r="Z44" s="37">
        <f t="shared" si="10"/>
        <v>0</v>
      </c>
      <c r="AA44" s="37">
        <f t="shared" si="10"/>
        <v>0</v>
      </c>
      <c r="AB44" s="37">
        <f t="shared" si="10"/>
        <v>0</v>
      </c>
      <c r="AC44" s="37">
        <f t="shared" si="10"/>
        <v>0</v>
      </c>
      <c r="AD44" s="38">
        <f t="shared" si="10"/>
        <v>0</v>
      </c>
      <c r="AE44" s="38">
        <f t="shared" si="10"/>
        <v>0</v>
      </c>
    </row>
    <row r="45" spans="1:31" ht="15.75" thickTop="1">
      <c r="A45" s="15"/>
      <c r="B45" s="8"/>
      <c r="C45" s="15"/>
      <c r="D45" s="8"/>
      <c r="E45" s="15"/>
      <c r="F45" s="8"/>
      <c r="G45" s="15"/>
      <c r="H45" s="8"/>
      <c r="I45" s="16">
        <f t="shared" si="6"/>
        <v>0</v>
      </c>
      <c r="J45" s="8"/>
      <c r="K45" s="15">
        <f t="shared" si="7"/>
      </c>
      <c r="L45" s="8"/>
      <c r="M45" s="16">
        <f t="shared" si="8"/>
      </c>
      <c r="N45" s="8"/>
      <c r="O45" s="16">
        <f t="shared" si="9"/>
      </c>
      <c r="R45" s="56"/>
      <c r="S45" s="57"/>
      <c r="T45" s="210"/>
      <c r="U45" s="210"/>
      <c r="V45" s="58"/>
      <c r="W45" s="58"/>
      <c r="X45" s="58"/>
      <c r="Y45" s="45" t="s">
        <v>12</v>
      </c>
      <c r="Z45" s="58"/>
      <c r="AA45" s="58"/>
      <c r="AB45" s="59"/>
      <c r="AC45" s="60"/>
      <c r="AD45" s="57"/>
      <c r="AE45" s="61"/>
    </row>
    <row r="46" spans="1:31" ht="1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34"/>
      <c r="N46" s="8"/>
      <c r="O46" s="34"/>
      <c r="R46" s="55" t="s">
        <v>13</v>
      </c>
      <c r="S46" s="222"/>
      <c r="T46" s="221"/>
      <c r="U46" s="221"/>
      <c r="V46" s="221"/>
      <c r="W46" s="221"/>
      <c r="X46" s="221"/>
      <c r="Y46" s="221"/>
      <c r="Z46" s="221"/>
      <c r="AA46" s="221"/>
      <c r="AB46" s="221"/>
      <c r="AC46" s="221"/>
      <c r="AD46" s="221"/>
      <c r="AE46" s="201" t="s">
        <v>37</v>
      </c>
    </row>
    <row r="47" spans="1:31" ht="15.75" thickBot="1">
      <c r="A47" s="66" t="s">
        <v>40</v>
      </c>
      <c r="B47" s="8"/>
      <c r="C47" s="15">
        <f>SUM(C34:C45)</f>
        <v>0</v>
      </c>
      <c r="D47" s="8"/>
      <c r="E47" s="15">
        <f>SUM(E34:E45)</f>
        <v>0</v>
      </c>
      <c r="F47" s="8"/>
      <c r="G47" s="15">
        <f>SUM(G34:G45)</f>
        <v>0</v>
      </c>
      <c r="H47" s="8"/>
      <c r="I47" s="15">
        <f>SUM(I34:I45)</f>
        <v>0</v>
      </c>
      <c r="J47" s="8"/>
      <c r="K47" s="15">
        <f>SUM(K34:K45)</f>
        <v>0</v>
      </c>
      <c r="L47" s="8"/>
      <c r="M47" s="16">
        <f>SUM(M34:M45)</f>
        <v>0</v>
      </c>
      <c r="N47" s="8"/>
      <c r="O47" s="16">
        <f>SUM(O34:O45)</f>
        <v>0</v>
      </c>
      <c r="R47" s="54" t="s">
        <v>15</v>
      </c>
      <c r="S47" s="223"/>
      <c r="T47" s="204"/>
      <c r="U47" s="204"/>
      <c r="V47" s="204"/>
      <c r="W47" s="204"/>
      <c r="X47" s="204"/>
      <c r="Y47" s="204"/>
      <c r="Z47" s="204"/>
      <c r="AA47" s="204"/>
      <c r="AB47" s="204"/>
      <c r="AC47" s="204"/>
      <c r="AD47" s="204"/>
      <c r="AE47" s="202"/>
    </row>
    <row r="48" spans="18:31" ht="15.75" thickTop="1">
      <c r="R48" s="10" t="s">
        <v>22</v>
      </c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50">
        <f>SUM(S48:AD48)</f>
        <v>0</v>
      </c>
    </row>
    <row r="49" spans="18:31" ht="15">
      <c r="R49" s="10" t="s">
        <v>30</v>
      </c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2">
        <f aca="true" t="shared" si="11" ref="AE49:AE55">SUM(S49:AD49)</f>
        <v>0</v>
      </c>
    </row>
    <row r="50" spans="1:31" ht="15">
      <c r="A50" s="64" t="s">
        <v>61</v>
      </c>
      <c r="G50" s="65"/>
      <c r="R50" s="10" t="s">
        <v>31</v>
      </c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2">
        <f t="shared" si="11"/>
        <v>0</v>
      </c>
    </row>
    <row r="51" spans="18:31" ht="15">
      <c r="R51" s="10" t="s">
        <v>32</v>
      </c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2">
        <f t="shared" si="11"/>
        <v>0</v>
      </c>
    </row>
    <row r="52" spans="18:31" ht="15">
      <c r="R52" s="10" t="s">
        <v>33</v>
      </c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2">
        <f t="shared" si="11"/>
        <v>0</v>
      </c>
    </row>
    <row r="53" spans="1:31" ht="15">
      <c r="A53" s="64" t="s">
        <v>60</v>
      </c>
      <c r="R53" s="10" t="s">
        <v>34</v>
      </c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2">
        <f t="shared" si="11"/>
        <v>0</v>
      </c>
    </row>
    <row r="54" spans="18:31" ht="15">
      <c r="R54" s="10" t="s">
        <v>35</v>
      </c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2">
        <f t="shared" si="11"/>
        <v>0</v>
      </c>
    </row>
    <row r="55" spans="18:31" ht="15.75" thickBot="1">
      <c r="R55" s="10" t="s">
        <v>36</v>
      </c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53">
        <f t="shared" si="11"/>
        <v>0</v>
      </c>
    </row>
    <row r="56" spans="18:31" s="6" customFormat="1" ht="16.5" thickBot="1" thickTop="1">
      <c r="R56" s="19" t="s">
        <v>37</v>
      </c>
      <c r="S56" s="20">
        <f aca="true" t="shared" si="12" ref="S56:AD56">SUM(S48:S55)</f>
        <v>0</v>
      </c>
      <c r="T56" s="20">
        <f t="shared" si="12"/>
        <v>0</v>
      </c>
      <c r="U56" s="20">
        <f t="shared" si="12"/>
        <v>0</v>
      </c>
      <c r="V56" s="20">
        <f t="shared" si="12"/>
        <v>0</v>
      </c>
      <c r="W56" s="20">
        <f t="shared" si="12"/>
        <v>0</v>
      </c>
      <c r="X56" s="20">
        <f t="shared" si="12"/>
        <v>0</v>
      </c>
      <c r="Y56" s="20">
        <f t="shared" si="12"/>
        <v>0</v>
      </c>
      <c r="Z56" s="20">
        <f t="shared" si="12"/>
        <v>0</v>
      </c>
      <c r="AA56" s="20">
        <f t="shared" si="12"/>
        <v>0</v>
      </c>
      <c r="AB56" s="20">
        <f t="shared" si="12"/>
        <v>0</v>
      </c>
      <c r="AC56" s="20">
        <f t="shared" si="12"/>
        <v>0</v>
      </c>
      <c r="AD56" s="20">
        <f t="shared" si="12"/>
        <v>0</v>
      </c>
      <c r="AE56" s="62">
        <f>SUM(S56:AD56)</f>
        <v>0</v>
      </c>
    </row>
    <row r="57" spans="18:31" s="6" customFormat="1" ht="15" customHeight="1" thickTop="1">
      <c r="R57" s="21"/>
      <c r="S57" s="22"/>
      <c r="T57" s="22"/>
      <c r="U57" s="22"/>
      <c r="V57" s="22"/>
      <c r="W57" s="22"/>
      <c r="X57" s="22"/>
      <c r="Y57" s="23" t="s">
        <v>58</v>
      </c>
      <c r="Z57" s="22"/>
      <c r="AA57" s="22"/>
      <c r="AB57" s="24"/>
      <c r="AC57" s="24"/>
      <c r="AD57" s="22"/>
      <c r="AE57" s="43"/>
    </row>
    <row r="58" spans="18:31" s="6" customFormat="1" ht="15" customHeight="1">
      <c r="R58" s="10" t="s">
        <v>22</v>
      </c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2">
        <f>SUM(S58:AD58)</f>
        <v>0</v>
      </c>
    </row>
    <row r="59" spans="16:31" s="6" customFormat="1" ht="15" customHeight="1">
      <c r="P59" s="3"/>
      <c r="Q59" s="3"/>
      <c r="R59" s="10" t="s">
        <v>30</v>
      </c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2">
        <f aca="true" t="shared" si="13" ref="AE59:AE66">SUM(S59:AD59)</f>
        <v>0</v>
      </c>
    </row>
    <row r="60" spans="16:31" s="6" customFormat="1" ht="15" customHeight="1">
      <c r="P60" s="3"/>
      <c r="Q60" s="7"/>
      <c r="R60" s="10" t="s">
        <v>31</v>
      </c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2">
        <f t="shared" si="13"/>
        <v>0</v>
      </c>
    </row>
    <row r="61" spans="18:31" s="6" customFormat="1" ht="15" customHeight="1">
      <c r="R61" s="10" t="s">
        <v>32</v>
      </c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2">
        <f t="shared" si="13"/>
        <v>0</v>
      </c>
    </row>
    <row r="62" spans="18:31" s="6" customFormat="1" ht="15" customHeight="1">
      <c r="R62" s="10" t="s">
        <v>33</v>
      </c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2">
        <f t="shared" si="13"/>
        <v>0</v>
      </c>
    </row>
    <row r="63" spans="18:31" s="6" customFormat="1" ht="15" customHeight="1">
      <c r="R63" s="10" t="s">
        <v>34</v>
      </c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2">
        <f t="shared" si="13"/>
        <v>0</v>
      </c>
    </row>
    <row r="64" spans="18:31" s="6" customFormat="1" ht="15" customHeight="1">
      <c r="R64" s="10" t="s">
        <v>35</v>
      </c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2">
        <f t="shared" si="13"/>
        <v>0</v>
      </c>
    </row>
    <row r="65" spans="18:31" s="6" customFormat="1" ht="15" customHeight="1" thickBot="1">
      <c r="R65" s="10" t="s">
        <v>36</v>
      </c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53">
        <f t="shared" si="13"/>
        <v>0</v>
      </c>
    </row>
    <row r="66" spans="18:31" s="6" customFormat="1" ht="15" customHeight="1" thickBot="1" thickTop="1">
      <c r="R66" s="19" t="s">
        <v>37</v>
      </c>
      <c r="S66" s="20">
        <f aca="true" t="shared" si="14" ref="S66:AD66">SUM(S58:S65)</f>
        <v>0</v>
      </c>
      <c r="T66" s="20">
        <f t="shared" si="14"/>
        <v>0</v>
      </c>
      <c r="U66" s="20">
        <f t="shared" si="14"/>
        <v>0</v>
      </c>
      <c r="V66" s="20">
        <f t="shared" si="14"/>
        <v>0</v>
      </c>
      <c r="W66" s="20">
        <f t="shared" si="14"/>
        <v>0</v>
      </c>
      <c r="X66" s="20">
        <f t="shared" si="14"/>
        <v>0</v>
      </c>
      <c r="Y66" s="20">
        <f t="shared" si="14"/>
        <v>0</v>
      </c>
      <c r="Z66" s="20">
        <f t="shared" si="14"/>
        <v>0</v>
      </c>
      <c r="AA66" s="20">
        <f t="shared" si="14"/>
        <v>0</v>
      </c>
      <c r="AB66" s="20">
        <f t="shared" si="14"/>
        <v>0</v>
      </c>
      <c r="AC66" s="20">
        <f t="shared" si="14"/>
        <v>0</v>
      </c>
      <c r="AD66" s="35">
        <f t="shared" si="14"/>
        <v>0</v>
      </c>
      <c r="AE66" s="63">
        <f t="shared" si="13"/>
        <v>0</v>
      </c>
    </row>
    <row r="67" s="6" customFormat="1" ht="15" customHeight="1" thickTop="1">
      <c r="AE67" s="39"/>
    </row>
    <row r="68" s="6" customFormat="1" ht="13.5" customHeight="1"/>
    <row r="69" s="6" customFormat="1" ht="13.5" customHeight="1"/>
    <row r="70" s="6" customFormat="1" ht="13.5" customHeight="1"/>
    <row r="71" s="6" customFormat="1" ht="13.5" customHeight="1"/>
    <row r="72" s="6" customFormat="1" ht="13.5" customHeight="1"/>
    <row r="73" s="6" customFormat="1" ht="13.5" customHeight="1"/>
    <row r="74" s="6" customFormat="1" ht="13.5" customHeight="1"/>
    <row r="75" s="6" customFormat="1" ht="13.5" customHeight="1"/>
    <row r="76" s="6" customFormat="1" ht="13.5" customHeight="1"/>
    <row r="77" s="6" customFormat="1" ht="13.5" customHeight="1"/>
    <row r="78" s="6" customFormat="1" ht="13.5" customHeight="1"/>
    <row r="79" s="6" customFormat="1" ht="13.5" customHeight="1"/>
    <row r="80" s="6" customFormat="1" ht="13.5" customHeight="1"/>
    <row r="81" s="6" customFormat="1" ht="13.5" customHeight="1"/>
    <row r="82" s="6" customFormat="1" ht="13.5" customHeight="1"/>
    <row r="83" s="6" customFormat="1" ht="13.5" customHeight="1"/>
    <row r="84" s="6" customFormat="1" ht="13.5" customHeight="1"/>
    <row r="85" s="6" customFormat="1" ht="13.5" customHeight="1"/>
    <row r="86" s="6" customFormat="1" ht="13.5" customHeight="1"/>
    <row r="87" s="6" customFormat="1" ht="13.5" customHeight="1"/>
    <row r="88" s="6" customFormat="1" ht="13.5" customHeight="1"/>
    <row r="89" s="6" customFormat="1" ht="13.5" customHeight="1"/>
    <row r="90" s="6" customFormat="1" ht="13.5" customHeight="1"/>
    <row r="91" s="6" customFormat="1" ht="13.5" customHeight="1"/>
    <row r="92" s="6" customFormat="1" ht="13.5" customHeight="1"/>
    <row r="93" s="6" customFormat="1" ht="13.5" customHeight="1"/>
    <row r="94" s="6" customFormat="1" ht="13.5" customHeight="1"/>
    <row r="95" s="6" customFormat="1" ht="13.5" customHeight="1"/>
    <row r="96" s="6" customFormat="1" ht="13.5" customHeight="1"/>
    <row r="97" s="6" customFormat="1" ht="13.5" customHeight="1"/>
    <row r="98" spans="18:30" s="6" customFormat="1" ht="13.5" customHeight="1"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</row>
    <row r="99" spans="18:31" s="6" customFormat="1" ht="13.5" customHeight="1"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</row>
    <row r="100" spans="18:31" s="6" customFormat="1" ht="13.5" customHeight="1"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</row>
    <row r="101" spans="18:31" s="6" customFormat="1" ht="13.5" customHeight="1"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</row>
    <row r="102" spans="18:31" s="6" customFormat="1" ht="13.5" customHeight="1"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</row>
    <row r="103" spans="18:31" s="6" customFormat="1" ht="13.5" customHeight="1"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</row>
    <row r="104" spans="18:31" s="6" customFormat="1" ht="13.5" customHeight="1"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</row>
    <row r="105" spans="18:31" s="6" customFormat="1" ht="13.5" customHeight="1"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</row>
    <row r="106" spans="18:31" s="6" customFormat="1" ht="13.5" customHeight="1"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</row>
    <row r="107" spans="18:31" s="6" customFormat="1" ht="13.5" customHeight="1"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</row>
    <row r="108" spans="18:31" s="6" customFormat="1" ht="13.5" customHeight="1"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</row>
    <row r="109" spans="18:31" s="6" customFormat="1" ht="13.5" customHeight="1"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</row>
    <row r="110" spans="18:31" s="6" customFormat="1" ht="13.5" customHeight="1"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</row>
    <row r="111" spans="18:31" s="6" customFormat="1" ht="13.5" customHeight="1"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</row>
    <row r="112" spans="18:31" s="6" customFormat="1" ht="13.5" customHeight="1"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</row>
    <row r="113" spans="18:31" s="6" customFormat="1" ht="13.5" customHeight="1"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</row>
    <row r="114" spans="18:31" s="6" customFormat="1" ht="13.5" customHeight="1"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</row>
    <row r="115" spans="18:31" s="6" customFormat="1" ht="13.5" customHeight="1"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</row>
    <row r="116" spans="18:31" s="6" customFormat="1" ht="13.5" customHeight="1"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</row>
    <row r="117" spans="18:31" s="6" customFormat="1" ht="13.5" customHeight="1"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</row>
    <row r="118" spans="18:31" s="6" customFormat="1" ht="13.5" customHeight="1"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</row>
    <row r="119" spans="18:31" s="6" customFormat="1" ht="13.5" customHeight="1"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</row>
    <row r="120" spans="18:31" s="6" customFormat="1" ht="13.5" customHeight="1"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</row>
    <row r="121" spans="18:31" s="6" customFormat="1" ht="13.5" customHeight="1"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</row>
    <row r="122" spans="18:31" s="6" customFormat="1" ht="13.5" customHeight="1"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</row>
  </sheetData>
  <sheetProtection/>
  <mergeCells count="42">
    <mergeCell ref="A1:O1"/>
    <mergeCell ref="R1:AE1"/>
    <mergeCell ref="A2:B2"/>
    <mergeCell ref="R2:S2"/>
    <mergeCell ref="A3:B3"/>
    <mergeCell ref="R3:S3"/>
    <mergeCell ref="A4:B4"/>
    <mergeCell ref="R4:S4"/>
    <mergeCell ref="A5:B5"/>
    <mergeCell ref="R5:S5"/>
    <mergeCell ref="A7:G7"/>
    <mergeCell ref="I7:O7"/>
    <mergeCell ref="S8:S9"/>
    <mergeCell ref="T8:T9"/>
    <mergeCell ref="U8:U9"/>
    <mergeCell ref="V8:V9"/>
    <mergeCell ref="W8:W9"/>
    <mergeCell ref="X8:X9"/>
    <mergeCell ref="Y8:Y9"/>
    <mergeCell ref="Z8:Z9"/>
    <mergeCell ref="AA8:AA9"/>
    <mergeCell ref="AB8:AB9"/>
    <mergeCell ref="AC8:AC9"/>
    <mergeCell ref="AD8:AD9"/>
    <mergeCell ref="AE8:AE9"/>
    <mergeCell ref="E11:G11"/>
    <mergeCell ref="C31:E31"/>
    <mergeCell ref="K31:O31"/>
    <mergeCell ref="T45:U45"/>
    <mergeCell ref="S46:S47"/>
    <mergeCell ref="T46:T47"/>
    <mergeCell ref="U46:U47"/>
    <mergeCell ref="V46:V47"/>
    <mergeCell ref="W46:W47"/>
    <mergeCell ref="AD46:AD47"/>
    <mergeCell ref="AE46:AE47"/>
    <mergeCell ref="X46:X47"/>
    <mergeCell ref="Y46:Y47"/>
    <mergeCell ref="Z46:Z47"/>
    <mergeCell ref="AA46:AA47"/>
    <mergeCell ref="AB46:AB47"/>
    <mergeCell ref="AC46:AC47"/>
  </mergeCells>
  <printOptions/>
  <pageMargins left="0.5" right="0.3" top="0.5" bottom="0.5" header="0.3" footer="0.3"/>
  <pageSetup horizontalDpi="600" verticalDpi="600" orientation="portrait" scale="66" r:id="rId2"/>
  <colBreaks count="1" manualBreakCount="1">
    <brk id="17" max="66" man="1"/>
  </colBreaks>
  <legacy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23"/>
  <dimension ref="A1:AE122"/>
  <sheetViews>
    <sheetView showZeros="0" zoomScalePageLayoutView="0" workbookViewId="0" topLeftCell="A1">
      <selection activeCell="A1" sqref="A1:O1"/>
    </sheetView>
  </sheetViews>
  <sheetFormatPr defaultColWidth="9.140625" defaultRowHeight="15"/>
  <cols>
    <col min="1" max="1" width="14.421875" style="1" customWidth="1"/>
    <col min="2" max="2" width="8.140625" style="1" customWidth="1"/>
    <col min="3" max="3" width="9.7109375" style="1" customWidth="1"/>
    <col min="4" max="4" width="8.140625" style="1" customWidth="1"/>
    <col min="5" max="5" width="9.7109375" style="1" customWidth="1"/>
    <col min="6" max="6" width="8.140625" style="1" customWidth="1"/>
    <col min="7" max="7" width="11.57421875" style="1" customWidth="1"/>
    <col min="8" max="8" width="8.140625" style="1" customWidth="1"/>
    <col min="9" max="9" width="11.57421875" style="1" customWidth="1"/>
    <col min="10" max="10" width="8.140625" style="1" customWidth="1"/>
    <col min="11" max="11" width="9.140625" style="1" customWidth="1"/>
    <col min="12" max="12" width="8.140625" style="1" customWidth="1"/>
    <col min="13" max="14" width="9.28125" style="1" customWidth="1"/>
    <col min="15" max="15" width="10.7109375" style="1" bestFit="1" customWidth="1"/>
    <col min="16" max="16" width="9.28125" style="1" customWidth="1"/>
    <col min="17" max="17" width="8.8515625" style="1" customWidth="1"/>
    <col min="18" max="18" width="11.7109375" style="1" bestFit="1" customWidth="1"/>
    <col min="19" max="30" width="10.28125" style="1" customWidth="1"/>
    <col min="31" max="31" width="11.28125" style="1" customWidth="1"/>
    <col min="32" max="16384" width="8.8515625" style="1" customWidth="1"/>
  </cols>
  <sheetData>
    <row r="1" spans="1:31" ht="26.25" customHeight="1">
      <c r="A1" s="181" t="s">
        <v>0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R1" s="220" t="s">
        <v>1</v>
      </c>
      <c r="S1" s="220"/>
      <c r="T1" s="220"/>
      <c r="U1" s="220"/>
      <c r="V1" s="220"/>
      <c r="W1" s="220"/>
      <c r="X1" s="220"/>
      <c r="Y1" s="220"/>
      <c r="Z1" s="220"/>
      <c r="AA1" s="220"/>
      <c r="AB1" s="220"/>
      <c r="AC1" s="220"/>
      <c r="AD1" s="220"/>
      <c r="AE1" s="220"/>
    </row>
    <row r="2" spans="1:31" s="129" customFormat="1" ht="15.75" customHeight="1">
      <c r="A2" s="198" t="s">
        <v>2</v>
      </c>
      <c r="B2" s="198"/>
      <c r="C2" s="124"/>
      <c r="D2" s="125"/>
      <c r="E2" s="125"/>
      <c r="F2" s="126"/>
      <c r="G2" s="126"/>
      <c r="H2" s="127"/>
      <c r="I2" s="128"/>
      <c r="J2" s="129" t="s">
        <v>3</v>
      </c>
      <c r="L2" s="124"/>
      <c r="M2" s="125"/>
      <c r="N2" s="125"/>
      <c r="R2" s="198" t="s">
        <v>2</v>
      </c>
      <c r="S2" s="198"/>
      <c r="T2" s="124">
        <f>C2</f>
        <v>0</v>
      </c>
      <c r="U2" s="125"/>
      <c r="V2" s="125"/>
      <c r="W2" s="126"/>
      <c r="X2" s="126"/>
      <c r="Y2" s="127"/>
      <c r="Z2" s="128"/>
      <c r="AA2" s="129" t="s">
        <v>3</v>
      </c>
      <c r="AC2" s="124">
        <f>L2</f>
        <v>0</v>
      </c>
      <c r="AD2" s="125"/>
      <c r="AE2" s="125"/>
    </row>
    <row r="3" spans="1:31" s="129" customFormat="1" ht="15.75" customHeight="1">
      <c r="A3" s="198" t="s">
        <v>4</v>
      </c>
      <c r="B3" s="198"/>
      <c r="C3" s="130"/>
      <c r="D3" s="131"/>
      <c r="E3" s="131"/>
      <c r="F3" s="126"/>
      <c r="G3" s="126"/>
      <c r="H3" s="127"/>
      <c r="I3" s="128"/>
      <c r="J3" s="129" t="s">
        <v>5</v>
      </c>
      <c r="L3" s="130"/>
      <c r="M3" s="131"/>
      <c r="N3" s="131"/>
      <c r="R3" s="198" t="s">
        <v>4</v>
      </c>
      <c r="S3" s="198"/>
      <c r="T3" s="124">
        <f>C3</f>
        <v>0</v>
      </c>
      <c r="U3" s="131"/>
      <c r="V3" s="131"/>
      <c r="W3" s="126"/>
      <c r="X3" s="126"/>
      <c r="Y3" s="127"/>
      <c r="Z3" s="128"/>
      <c r="AA3" s="129" t="s">
        <v>5</v>
      </c>
      <c r="AC3" s="124">
        <f>L3</f>
        <v>0</v>
      </c>
      <c r="AD3" s="131"/>
      <c r="AE3" s="131"/>
    </row>
    <row r="4" spans="1:31" s="129" customFormat="1" ht="15.75" customHeight="1">
      <c r="A4" s="198" t="s">
        <v>6</v>
      </c>
      <c r="B4" s="198"/>
      <c r="C4" s="130"/>
      <c r="D4" s="131"/>
      <c r="E4" s="131"/>
      <c r="F4" s="126"/>
      <c r="G4" s="126"/>
      <c r="H4" s="132"/>
      <c r="I4" s="128"/>
      <c r="J4" s="129" t="s">
        <v>7</v>
      </c>
      <c r="L4" s="133"/>
      <c r="M4" s="131"/>
      <c r="N4" s="131"/>
      <c r="P4" s="126"/>
      <c r="Q4" s="126"/>
      <c r="R4" s="198" t="s">
        <v>6</v>
      </c>
      <c r="S4" s="198"/>
      <c r="T4" s="124">
        <f>C4</f>
        <v>0</v>
      </c>
      <c r="U4" s="131"/>
      <c r="V4" s="131"/>
      <c r="W4" s="126"/>
      <c r="X4" s="126"/>
      <c r="Y4" s="132"/>
      <c r="Z4" s="128"/>
      <c r="AA4" s="129" t="s">
        <v>7</v>
      </c>
      <c r="AC4" s="124">
        <f>L4</f>
        <v>0</v>
      </c>
      <c r="AD4" s="131"/>
      <c r="AE4" s="131"/>
    </row>
    <row r="5" spans="1:31" s="129" customFormat="1" ht="15.75" customHeight="1">
      <c r="A5" s="198" t="s">
        <v>8</v>
      </c>
      <c r="B5" s="198"/>
      <c r="C5" s="130"/>
      <c r="D5" s="131"/>
      <c r="E5" s="131"/>
      <c r="F5" s="126"/>
      <c r="G5" s="126"/>
      <c r="H5" s="127"/>
      <c r="I5" s="128"/>
      <c r="J5" s="129" t="s">
        <v>9</v>
      </c>
      <c r="L5" s="130"/>
      <c r="M5" s="131"/>
      <c r="N5" s="131"/>
      <c r="P5" s="126"/>
      <c r="Q5" s="136"/>
      <c r="R5" s="198" t="s">
        <v>8</v>
      </c>
      <c r="S5" s="198"/>
      <c r="T5" s="124">
        <f>C5</f>
        <v>0</v>
      </c>
      <c r="U5" s="131"/>
      <c r="V5" s="131"/>
      <c r="W5" s="126"/>
      <c r="X5" s="126"/>
      <c r="Y5" s="127"/>
      <c r="Z5" s="128"/>
      <c r="AA5" s="129" t="s">
        <v>9</v>
      </c>
      <c r="AC5" s="124">
        <f>L5</f>
        <v>0</v>
      </c>
      <c r="AD5" s="131"/>
      <c r="AE5" s="131"/>
    </row>
    <row r="6" spans="18:31" ht="15" thickBot="1">
      <c r="R6" s="2"/>
      <c r="S6" s="2"/>
      <c r="T6" s="40"/>
      <c r="U6" s="41"/>
      <c r="V6" s="41"/>
      <c r="W6" s="3"/>
      <c r="X6" s="3"/>
      <c r="Y6" s="4"/>
      <c r="Z6" s="5"/>
      <c r="AA6" s="6"/>
      <c r="AB6" s="6"/>
      <c r="AC6" s="40"/>
      <c r="AD6" s="41"/>
      <c r="AE6" s="41"/>
    </row>
    <row r="7" spans="1:31" ht="15.75" thickTop="1">
      <c r="A7" s="218" t="s">
        <v>10</v>
      </c>
      <c r="B7" s="218"/>
      <c r="C7" s="218"/>
      <c r="D7" s="218"/>
      <c r="E7" s="218"/>
      <c r="F7" s="218"/>
      <c r="G7" s="218"/>
      <c r="H7" s="8"/>
      <c r="I7" s="219" t="s">
        <v>11</v>
      </c>
      <c r="J7" s="219"/>
      <c r="K7" s="219"/>
      <c r="L7" s="219"/>
      <c r="M7" s="219"/>
      <c r="N7" s="219"/>
      <c r="O7" s="219"/>
      <c r="R7" s="42"/>
      <c r="S7" s="44"/>
      <c r="T7" s="44"/>
      <c r="U7" s="44"/>
      <c r="V7" s="44"/>
      <c r="W7" s="44"/>
      <c r="X7" s="44"/>
      <c r="Y7" s="45" t="s">
        <v>38</v>
      </c>
      <c r="Z7" s="44"/>
      <c r="AA7" s="44"/>
      <c r="AB7" s="46"/>
      <c r="AC7" s="46"/>
      <c r="AD7" s="44"/>
      <c r="AE7" s="47"/>
    </row>
    <row r="8" spans="1:31" ht="15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R8" s="48" t="s">
        <v>13</v>
      </c>
      <c r="S8" s="217"/>
      <c r="T8" s="221"/>
      <c r="U8" s="221"/>
      <c r="V8" s="221"/>
      <c r="W8" s="221"/>
      <c r="X8" s="221"/>
      <c r="Y8" s="221"/>
      <c r="Z8" s="221"/>
      <c r="AA8" s="221"/>
      <c r="AB8" s="221"/>
      <c r="AC8" s="221"/>
      <c r="AD8" s="221"/>
      <c r="AE8" s="205" t="s">
        <v>37</v>
      </c>
    </row>
    <row r="9" spans="1:31" ht="15.75" thickBot="1">
      <c r="A9" s="8"/>
      <c r="B9" s="8"/>
      <c r="C9" s="8"/>
      <c r="D9" s="8"/>
      <c r="E9" s="8"/>
      <c r="F9" s="8"/>
      <c r="G9" s="9" t="s">
        <v>14</v>
      </c>
      <c r="H9" s="8"/>
      <c r="I9" s="8"/>
      <c r="J9" s="8"/>
      <c r="K9" s="8"/>
      <c r="L9" s="8"/>
      <c r="M9" s="8"/>
      <c r="N9" s="8"/>
      <c r="O9" s="8"/>
      <c r="R9" s="49" t="s">
        <v>15</v>
      </c>
      <c r="S9" s="204"/>
      <c r="T9" s="204"/>
      <c r="U9" s="204"/>
      <c r="V9" s="204"/>
      <c r="W9" s="204"/>
      <c r="X9" s="204"/>
      <c r="Y9" s="204"/>
      <c r="Z9" s="204"/>
      <c r="AA9" s="204"/>
      <c r="AB9" s="204"/>
      <c r="AC9" s="204"/>
      <c r="AD9" s="204"/>
      <c r="AE9" s="206"/>
    </row>
    <row r="10" spans="1:31" ht="15.75" thickTop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R10" s="10" t="s">
        <v>31</v>
      </c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50">
        <f aca="true" t="shared" si="0" ref="AE10:AE25">SUM(S10:AD10)</f>
        <v>0</v>
      </c>
    </row>
    <row r="11" spans="1:31" ht="15">
      <c r="A11" s="8"/>
      <c r="B11" s="8"/>
      <c r="C11" s="13" t="s">
        <v>17</v>
      </c>
      <c r="D11" s="8"/>
      <c r="E11" s="207" t="s">
        <v>18</v>
      </c>
      <c r="F11" s="207"/>
      <c r="G11" s="207"/>
      <c r="H11" s="8"/>
      <c r="I11" s="8"/>
      <c r="J11" s="8"/>
      <c r="K11" s="13" t="s">
        <v>19</v>
      </c>
      <c r="L11" s="8"/>
      <c r="M11" s="13" t="s">
        <v>20</v>
      </c>
      <c r="N11" s="8"/>
      <c r="O11" s="13" t="s">
        <v>21</v>
      </c>
      <c r="R11" s="10" t="s">
        <v>32</v>
      </c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2">
        <f t="shared" si="0"/>
        <v>0</v>
      </c>
    </row>
    <row r="12" spans="1:31" ht="15.75" thickBot="1">
      <c r="A12" s="14" t="s">
        <v>23</v>
      </c>
      <c r="B12" s="8"/>
      <c r="C12" s="14" t="s">
        <v>24</v>
      </c>
      <c r="D12" s="8"/>
      <c r="E12" s="14" t="s">
        <v>25</v>
      </c>
      <c r="F12" s="8"/>
      <c r="G12" s="14" t="s">
        <v>26</v>
      </c>
      <c r="H12" s="8"/>
      <c r="I12" s="14" t="s">
        <v>27</v>
      </c>
      <c r="J12" s="8"/>
      <c r="K12" s="14" t="s">
        <v>28</v>
      </c>
      <c r="L12" s="8"/>
      <c r="M12" s="14" t="s">
        <v>21</v>
      </c>
      <c r="N12" s="8"/>
      <c r="O12" s="14" t="s">
        <v>29</v>
      </c>
      <c r="R12" s="10" t="s">
        <v>33</v>
      </c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2">
        <f t="shared" si="0"/>
        <v>0</v>
      </c>
    </row>
    <row r="13" spans="1:31" ht="1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R13" s="10" t="s">
        <v>34</v>
      </c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2">
        <f t="shared" si="0"/>
        <v>0</v>
      </c>
    </row>
    <row r="14" spans="1:31" ht="15">
      <c r="A14" s="15"/>
      <c r="B14" s="8"/>
      <c r="C14" s="15"/>
      <c r="D14" s="8"/>
      <c r="E14" s="15"/>
      <c r="F14" s="8"/>
      <c r="G14" s="15"/>
      <c r="H14" s="8"/>
      <c r="I14" s="15"/>
      <c r="J14" s="8"/>
      <c r="K14" s="15">
        <f>IF(I14&gt;0,(IF(A14="","",ROUND(+I14/E14,0))),(IF(A14="","",0)))</f>
      </c>
      <c r="L14" s="8"/>
      <c r="M14" s="16">
        <f>IF($I$27=0,0,IF(A14="","",I14/$I$27*100))</f>
        <v>0</v>
      </c>
      <c r="N14" s="8"/>
      <c r="O14" s="15">
        <f>IF(A14="","",ROUND(+I14/$L$5,0))</f>
      </c>
      <c r="R14" s="10" t="s">
        <v>35</v>
      </c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2">
        <f t="shared" si="0"/>
        <v>0</v>
      </c>
    </row>
    <row r="15" spans="1:31" ht="15">
      <c r="A15" s="15"/>
      <c r="B15" s="8"/>
      <c r="C15" s="15"/>
      <c r="D15" s="8"/>
      <c r="E15" s="15"/>
      <c r="F15" s="8"/>
      <c r="G15" s="15"/>
      <c r="H15" s="8"/>
      <c r="I15" s="15"/>
      <c r="J15" s="8"/>
      <c r="K15" s="15">
        <f aca="true" t="shared" si="1" ref="K15:K25">IF(I15&gt;0,(IF(A15="","",ROUND(+I15/E15,0))),(IF(A15="","",0)))</f>
      </c>
      <c r="L15" s="8"/>
      <c r="M15" s="16">
        <f aca="true" t="shared" si="2" ref="M15:M25">IF($I$27=0,0,IF(A15="","",I15/$I$27*100))</f>
        <v>0</v>
      </c>
      <c r="N15" s="8"/>
      <c r="O15" s="15">
        <f aca="true" t="shared" si="3" ref="O15:O25">IF(A15="","",ROUND(+I15/$L$5,0))</f>
      </c>
      <c r="R15" s="10" t="s">
        <v>39</v>
      </c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2">
        <f t="shared" si="0"/>
        <v>0</v>
      </c>
    </row>
    <row r="16" spans="1:31" ht="15">
      <c r="A16" s="15"/>
      <c r="B16" s="8"/>
      <c r="C16" s="15"/>
      <c r="D16" s="8"/>
      <c r="E16" s="15"/>
      <c r="F16" s="8"/>
      <c r="G16" s="15"/>
      <c r="H16" s="8"/>
      <c r="I16" s="15"/>
      <c r="J16" s="8"/>
      <c r="K16" s="15">
        <f t="shared" si="1"/>
      </c>
      <c r="L16" s="8"/>
      <c r="M16" s="16">
        <f t="shared" si="2"/>
        <v>0</v>
      </c>
      <c r="N16" s="8"/>
      <c r="O16" s="15">
        <f t="shared" si="3"/>
      </c>
      <c r="R16" s="10" t="s">
        <v>41</v>
      </c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2">
        <f t="shared" si="0"/>
        <v>0</v>
      </c>
    </row>
    <row r="17" spans="1:31" ht="15">
      <c r="A17" s="17"/>
      <c r="C17" s="17"/>
      <c r="E17" s="18"/>
      <c r="G17" s="18"/>
      <c r="I17" s="18"/>
      <c r="K17" s="15">
        <f t="shared" si="1"/>
      </c>
      <c r="M17" s="16">
        <f t="shared" si="2"/>
        <v>0</v>
      </c>
      <c r="O17" s="15">
        <f t="shared" si="3"/>
      </c>
      <c r="R17" s="10" t="s">
        <v>42</v>
      </c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2">
        <f t="shared" si="0"/>
        <v>0</v>
      </c>
    </row>
    <row r="18" spans="1:31" ht="15">
      <c r="A18" s="15"/>
      <c r="B18" s="8"/>
      <c r="C18" s="15"/>
      <c r="D18" s="8"/>
      <c r="E18" s="15"/>
      <c r="F18" s="8"/>
      <c r="G18" s="15"/>
      <c r="H18" s="8"/>
      <c r="I18" s="15"/>
      <c r="J18" s="8"/>
      <c r="K18" s="15">
        <f t="shared" si="1"/>
      </c>
      <c r="L18" s="8"/>
      <c r="M18" s="16">
        <f t="shared" si="2"/>
        <v>0</v>
      </c>
      <c r="N18" s="8"/>
      <c r="O18" s="15">
        <f>IF(A18="","",ROUND(+I18/$L$5,0))</f>
      </c>
      <c r="R18" s="10" t="s">
        <v>44</v>
      </c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2">
        <f t="shared" si="0"/>
        <v>0</v>
      </c>
    </row>
    <row r="19" spans="1:31" ht="15">
      <c r="A19" s="15"/>
      <c r="B19" s="8"/>
      <c r="C19" s="15"/>
      <c r="D19" s="8"/>
      <c r="E19" s="15"/>
      <c r="F19" s="8"/>
      <c r="G19" s="15"/>
      <c r="H19" s="8"/>
      <c r="I19" s="15"/>
      <c r="J19" s="8"/>
      <c r="K19" s="15">
        <f t="shared" si="1"/>
      </c>
      <c r="L19" s="8"/>
      <c r="M19" s="16">
        <f t="shared" si="2"/>
        <v>0</v>
      </c>
      <c r="N19" s="8"/>
      <c r="O19" s="15">
        <f>IF(A19="","",ROUND(+I19/$L$5,0))</f>
      </c>
      <c r="R19" s="10" t="s">
        <v>45</v>
      </c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2">
        <f t="shared" si="0"/>
        <v>0</v>
      </c>
    </row>
    <row r="20" spans="1:31" ht="15">
      <c r="A20" s="15"/>
      <c r="B20" s="8"/>
      <c r="C20" s="15"/>
      <c r="D20" s="8"/>
      <c r="E20" s="15"/>
      <c r="F20" s="8"/>
      <c r="G20" s="15"/>
      <c r="H20" s="8"/>
      <c r="I20" s="15"/>
      <c r="J20" s="8"/>
      <c r="K20" s="15">
        <f t="shared" si="1"/>
      </c>
      <c r="L20" s="8"/>
      <c r="M20" s="16">
        <f t="shared" si="2"/>
        <v>0</v>
      </c>
      <c r="N20" s="8"/>
      <c r="O20" s="15">
        <f t="shared" si="3"/>
      </c>
      <c r="R20" s="10" t="s">
        <v>47</v>
      </c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2">
        <f t="shared" si="0"/>
        <v>0</v>
      </c>
    </row>
    <row r="21" spans="1:31" ht="15">
      <c r="A21" s="15"/>
      <c r="B21" s="8"/>
      <c r="C21" s="15"/>
      <c r="D21" s="8"/>
      <c r="E21" s="15"/>
      <c r="F21" s="8"/>
      <c r="G21" s="15"/>
      <c r="H21" s="8"/>
      <c r="I21" s="15"/>
      <c r="J21" s="8"/>
      <c r="K21" s="15">
        <f t="shared" si="1"/>
      </c>
      <c r="L21" s="8"/>
      <c r="M21" s="16">
        <f t="shared" si="2"/>
        <v>0</v>
      </c>
      <c r="N21" s="8"/>
      <c r="O21" s="15">
        <f t="shared" si="3"/>
      </c>
      <c r="R21" s="10" t="s">
        <v>53</v>
      </c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2">
        <f t="shared" si="0"/>
        <v>0</v>
      </c>
    </row>
    <row r="22" spans="1:31" ht="15">
      <c r="A22" s="15"/>
      <c r="B22" s="8"/>
      <c r="C22" s="15"/>
      <c r="D22" s="8"/>
      <c r="E22" s="15"/>
      <c r="F22" s="8"/>
      <c r="G22" s="15"/>
      <c r="H22" s="8"/>
      <c r="I22" s="15"/>
      <c r="J22" s="8"/>
      <c r="K22" s="15">
        <f t="shared" si="1"/>
      </c>
      <c r="L22" s="8"/>
      <c r="M22" s="16">
        <f t="shared" si="2"/>
        <v>0</v>
      </c>
      <c r="N22" s="8"/>
      <c r="O22" s="15">
        <f t="shared" si="3"/>
      </c>
      <c r="R22" s="10" t="s">
        <v>54</v>
      </c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2">
        <f t="shared" si="0"/>
        <v>0</v>
      </c>
    </row>
    <row r="23" spans="1:31" ht="15">
      <c r="A23" s="15"/>
      <c r="B23" s="8"/>
      <c r="C23" s="15"/>
      <c r="D23" s="8"/>
      <c r="E23" s="15"/>
      <c r="F23" s="8"/>
      <c r="G23" s="15"/>
      <c r="H23" s="8"/>
      <c r="I23" s="15"/>
      <c r="J23" s="8"/>
      <c r="K23" s="15">
        <f t="shared" si="1"/>
      </c>
      <c r="L23" s="8"/>
      <c r="M23" s="16">
        <f t="shared" si="2"/>
        <v>0</v>
      </c>
      <c r="N23" s="8"/>
      <c r="O23" s="15">
        <f t="shared" si="3"/>
      </c>
      <c r="R23" s="10" t="s">
        <v>55</v>
      </c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2">
        <f t="shared" si="0"/>
        <v>0</v>
      </c>
    </row>
    <row r="24" spans="1:31" ht="15">
      <c r="A24" s="15"/>
      <c r="B24" s="8"/>
      <c r="C24" s="15"/>
      <c r="D24" s="8"/>
      <c r="E24" s="15"/>
      <c r="F24" s="8"/>
      <c r="G24" s="15"/>
      <c r="H24" s="8"/>
      <c r="I24" s="15"/>
      <c r="J24" s="8"/>
      <c r="K24" s="15">
        <f t="shared" si="1"/>
      </c>
      <c r="L24" s="8"/>
      <c r="M24" s="16">
        <f t="shared" si="2"/>
        <v>0</v>
      </c>
      <c r="N24" s="8"/>
      <c r="O24" s="15">
        <f t="shared" si="3"/>
      </c>
      <c r="R24" s="10" t="s">
        <v>56</v>
      </c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2">
        <f t="shared" si="0"/>
        <v>0</v>
      </c>
    </row>
    <row r="25" spans="1:31" ht="15.75" thickBot="1">
      <c r="A25" s="15"/>
      <c r="B25" s="8"/>
      <c r="C25" s="15"/>
      <c r="D25" s="8"/>
      <c r="E25" s="15"/>
      <c r="F25" s="8"/>
      <c r="G25" s="15"/>
      <c r="H25" s="8"/>
      <c r="I25" s="15"/>
      <c r="J25" s="8"/>
      <c r="K25" s="15">
        <f t="shared" si="1"/>
      </c>
      <c r="L25" s="8"/>
      <c r="M25" s="16">
        <f t="shared" si="2"/>
        <v>0</v>
      </c>
      <c r="N25" s="8"/>
      <c r="O25" s="15">
        <f t="shared" si="3"/>
      </c>
      <c r="R25" s="10" t="s">
        <v>57</v>
      </c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2">
        <f t="shared" si="0"/>
        <v>0</v>
      </c>
    </row>
    <row r="26" spans="1:31" ht="16.5" thickBot="1" thickTop="1">
      <c r="A26" s="8"/>
      <c r="B26" s="8"/>
      <c r="C26" s="8"/>
      <c r="D26" s="8"/>
      <c r="E26" s="8"/>
      <c r="F26" s="8"/>
      <c r="G26" s="8"/>
      <c r="H26" s="8"/>
      <c r="I26" s="8"/>
      <c r="J26" s="8"/>
      <c r="K26" s="26"/>
      <c r="L26" s="8"/>
      <c r="M26" s="8"/>
      <c r="N26" s="8"/>
      <c r="O26" s="8"/>
      <c r="R26" s="29" t="s">
        <v>37</v>
      </c>
      <c r="S26" s="51">
        <f aca="true" t="shared" si="4" ref="S26:AE26">SUM(S10:S25)</f>
        <v>0</v>
      </c>
      <c r="T26" s="30">
        <f t="shared" si="4"/>
        <v>0</v>
      </c>
      <c r="U26" s="30">
        <f t="shared" si="4"/>
        <v>0</v>
      </c>
      <c r="V26" s="30">
        <f t="shared" si="4"/>
        <v>0</v>
      </c>
      <c r="W26" s="30">
        <f t="shared" si="4"/>
        <v>0</v>
      </c>
      <c r="X26" s="30">
        <f t="shared" si="4"/>
        <v>0</v>
      </c>
      <c r="Y26" s="30">
        <f t="shared" si="4"/>
        <v>0</v>
      </c>
      <c r="Z26" s="30">
        <f t="shared" si="4"/>
        <v>0</v>
      </c>
      <c r="AA26" s="30">
        <f t="shared" si="4"/>
        <v>0</v>
      </c>
      <c r="AB26" s="30">
        <f t="shared" si="4"/>
        <v>0</v>
      </c>
      <c r="AC26" s="30">
        <f t="shared" si="4"/>
        <v>0</v>
      </c>
      <c r="AD26" s="31">
        <f t="shared" si="4"/>
        <v>0</v>
      </c>
      <c r="AE26" s="52">
        <f t="shared" si="4"/>
        <v>0</v>
      </c>
    </row>
    <row r="27" spans="1:31" ht="15.75" thickTop="1">
      <c r="A27" s="66" t="s">
        <v>40</v>
      </c>
      <c r="B27" s="8"/>
      <c r="C27" s="8"/>
      <c r="D27" s="8"/>
      <c r="E27" s="15">
        <f>SUM(E14:E25)</f>
        <v>0</v>
      </c>
      <c r="F27" s="8"/>
      <c r="G27" s="15">
        <f>SUM(G14:G25)</f>
        <v>0</v>
      </c>
      <c r="H27" s="8"/>
      <c r="I27" s="15">
        <f>SUM(I14:I26)</f>
        <v>0</v>
      </c>
      <c r="J27" s="8"/>
      <c r="K27" s="15">
        <f>IF(I27=0,0,ROUND(+I27/E27,0))</f>
        <v>0</v>
      </c>
      <c r="L27" s="8"/>
      <c r="M27" s="15">
        <f>SUM(M14:M25)</f>
        <v>0</v>
      </c>
      <c r="N27" s="8"/>
      <c r="O27" s="15">
        <f>SUM(O14:O25)</f>
        <v>0</v>
      </c>
      <c r="R27" s="21"/>
      <c r="S27" s="22"/>
      <c r="T27" s="22"/>
      <c r="U27" s="22"/>
      <c r="V27" s="22"/>
      <c r="W27" s="22"/>
      <c r="X27" s="22"/>
      <c r="Y27" s="23" t="s">
        <v>59</v>
      </c>
      <c r="Z27" s="22"/>
      <c r="AA27" s="22"/>
      <c r="AB27" s="24"/>
      <c r="AC27" s="24"/>
      <c r="AD27" s="22"/>
      <c r="AE27" s="25"/>
    </row>
    <row r="28" spans="1:31" ht="1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R28" s="10" t="s">
        <v>31</v>
      </c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2">
        <f aca="true" t="shared" si="5" ref="AE28:AE43">SUM(S28:AD28)</f>
        <v>0</v>
      </c>
    </row>
    <row r="29" spans="1:31" ht="15">
      <c r="A29" s="8"/>
      <c r="B29" s="8"/>
      <c r="C29" s="8"/>
      <c r="D29" s="8"/>
      <c r="E29" s="8"/>
      <c r="F29" s="8"/>
      <c r="G29" s="9" t="s">
        <v>43</v>
      </c>
      <c r="H29" s="9"/>
      <c r="I29" s="9"/>
      <c r="J29" s="8"/>
      <c r="K29" s="8"/>
      <c r="L29" s="8"/>
      <c r="M29" s="8"/>
      <c r="N29" s="8"/>
      <c r="O29" s="8"/>
      <c r="R29" s="10" t="s">
        <v>32</v>
      </c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2">
        <f t="shared" si="5"/>
        <v>0</v>
      </c>
    </row>
    <row r="30" spans="1:31" ht="15">
      <c r="A30" s="8"/>
      <c r="B30" s="8"/>
      <c r="C30" s="8"/>
      <c r="D30" s="8"/>
      <c r="E30" s="8"/>
      <c r="F30" s="8"/>
      <c r="G30" s="9"/>
      <c r="H30" s="9"/>
      <c r="I30" s="9"/>
      <c r="J30" s="8"/>
      <c r="K30" s="8"/>
      <c r="L30" s="8"/>
      <c r="M30" s="8"/>
      <c r="N30" s="8"/>
      <c r="O30" s="8"/>
      <c r="R30" s="10" t="s">
        <v>33</v>
      </c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2">
        <f t="shared" si="5"/>
        <v>0</v>
      </c>
    </row>
    <row r="31" spans="1:31" ht="15">
      <c r="A31" s="8"/>
      <c r="B31" s="8"/>
      <c r="C31" s="207" t="s">
        <v>18</v>
      </c>
      <c r="D31" s="207"/>
      <c r="E31" s="207"/>
      <c r="F31" s="8"/>
      <c r="G31" s="8"/>
      <c r="H31" s="8"/>
      <c r="I31" s="13" t="s">
        <v>20</v>
      </c>
      <c r="J31" s="8"/>
      <c r="K31" s="208" t="s">
        <v>46</v>
      </c>
      <c r="L31" s="209"/>
      <c r="M31" s="209"/>
      <c r="N31" s="209"/>
      <c r="O31" s="209"/>
      <c r="R31" s="10" t="s">
        <v>34</v>
      </c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2">
        <f t="shared" si="5"/>
        <v>0</v>
      </c>
    </row>
    <row r="32" spans="1:31" ht="15.75" thickBot="1">
      <c r="A32" s="14" t="s">
        <v>23</v>
      </c>
      <c r="B32" s="8"/>
      <c r="C32" s="14" t="s">
        <v>25</v>
      </c>
      <c r="D32" s="8"/>
      <c r="E32" s="14" t="s">
        <v>48</v>
      </c>
      <c r="F32" s="8"/>
      <c r="G32" s="27" t="s">
        <v>49</v>
      </c>
      <c r="H32" s="8"/>
      <c r="I32" s="14" t="s">
        <v>21</v>
      </c>
      <c r="J32" s="8"/>
      <c r="K32" s="14" t="s">
        <v>50</v>
      </c>
      <c r="L32" s="8"/>
      <c r="M32" s="14" t="s">
        <v>51</v>
      </c>
      <c r="N32" s="8"/>
      <c r="O32" s="14" t="s">
        <v>52</v>
      </c>
      <c r="R32" s="10" t="s">
        <v>35</v>
      </c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2">
        <f t="shared" si="5"/>
        <v>0</v>
      </c>
    </row>
    <row r="33" spans="1:31" ht="1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R33" s="10" t="s">
        <v>39</v>
      </c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2">
        <f t="shared" si="5"/>
        <v>0</v>
      </c>
    </row>
    <row r="34" spans="1:31" ht="15">
      <c r="A34" s="15"/>
      <c r="B34" s="8"/>
      <c r="C34" s="15"/>
      <c r="D34" s="8"/>
      <c r="E34" s="15"/>
      <c r="F34" s="8"/>
      <c r="G34" s="15"/>
      <c r="H34" s="8"/>
      <c r="I34" s="16">
        <f>IF($G$47=0,0,IF(A34="","",G34/$G$47*100))</f>
        <v>0</v>
      </c>
      <c r="J34" s="8"/>
      <c r="K34" s="15">
        <f>IF(A34="","",ROUND(+G34/$L$5,0))</f>
      </c>
      <c r="L34" s="8"/>
      <c r="M34" s="16">
        <f>IF(A34="","",+G34/75/$L$5)</f>
      </c>
      <c r="N34" s="8"/>
      <c r="O34" s="16">
        <f>IF(A34="","",(+G34/75*IF((ISNUMBER(SEARCH("DEAD",A34)))=TRUE,2,2.3))/$L$5)</f>
      </c>
      <c r="Q34" s="28"/>
      <c r="R34" s="10" t="s">
        <v>41</v>
      </c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2">
        <f t="shared" si="5"/>
        <v>0</v>
      </c>
    </row>
    <row r="35" spans="1:31" ht="15">
      <c r="A35" s="15"/>
      <c r="B35" s="8"/>
      <c r="C35" s="15"/>
      <c r="D35" s="8"/>
      <c r="E35" s="15"/>
      <c r="F35" s="8"/>
      <c r="G35" s="15"/>
      <c r="H35" s="8"/>
      <c r="I35" s="16">
        <f aca="true" t="shared" si="6" ref="I35:I45">IF($G$47=0,0,IF(A35="","",G35/$G$47*100))</f>
        <v>0</v>
      </c>
      <c r="J35" s="8"/>
      <c r="K35" s="15">
        <f aca="true" t="shared" si="7" ref="K35:K45">IF(A35="","",ROUND(+G35/$L$5,0))</f>
      </c>
      <c r="L35" s="8"/>
      <c r="M35" s="16">
        <f aca="true" t="shared" si="8" ref="M35:M45">IF(A35="","",+G35/75/$L$5)</f>
      </c>
      <c r="N35" s="8"/>
      <c r="O35" s="16">
        <f aca="true" t="shared" si="9" ref="O35:O45">IF(A35="","",(+G35/75*IF((ISNUMBER(SEARCH("DEAD",A35)))=TRUE,2,2.3))/$L$5)</f>
      </c>
      <c r="R35" s="10" t="s">
        <v>42</v>
      </c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2">
        <f t="shared" si="5"/>
        <v>0</v>
      </c>
    </row>
    <row r="36" spans="1:31" ht="15">
      <c r="A36" s="15"/>
      <c r="B36" s="8"/>
      <c r="C36" s="15"/>
      <c r="D36" s="8"/>
      <c r="E36" s="15"/>
      <c r="F36" s="8"/>
      <c r="G36" s="15"/>
      <c r="H36" s="8"/>
      <c r="I36" s="16">
        <f t="shared" si="6"/>
        <v>0</v>
      </c>
      <c r="J36" s="8"/>
      <c r="K36" s="15">
        <f t="shared" si="7"/>
      </c>
      <c r="L36" s="8"/>
      <c r="M36" s="16">
        <f t="shared" si="8"/>
      </c>
      <c r="N36" s="8"/>
      <c r="O36" s="16">
        <f t="shared" si="9"/>
      </c>
      <c r="R36" s="10" t="s">
        <v>44</v>
      </c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2">
        <f t="shared" si="5"/>
        <v>0</v>
      </c>
    </row>
    <row r="37" spans="1:31" ht="15">
      <c r="A37" s="15"/>
      <c r="B37" s="8"/>
      <c r="C37" s="15"/>
      <c r="D37" s="8"/>
      <c r="E37" s="15"/>
      <c r="F37" s="8"/>
      <c r="G37" s="15"/>
      <c r="H37" s="8"/>
      <c r="I37" s="16">
        <f t="shared" si="6"/>
        <v>0</v>
      </c>
      <c r="J37" s="8"/>
      <c r="K37" s="15">
        <f t="shared" si="7"/>
      </c>
      <c r="L37" s="8"/>
      <c r="M37" s="16">
        <f t="shared" si="8"/>
      </c>
      <c r="N37" s="8"/>
      <c r="O37" s="16">
        <f t="shared" si="9"/>
      </c>
      <c r="R37" s="10" t="s">
        <v>45</v>
      </c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2">
        <f t="shared" si="5"/>
        <v>0</v>
      </c>
    </row>
    <row r="38" spans="1:31" ht="15">
      <c r="A38" s="15"/>
      <c r="B38" s="8"/>
      <c r="C38" s="15"/>
      <c r="D38" s="8"/>
      <c r="E38" s="15"/>
      <c r="F38" s="8"/>
      <c r="G38" s="15"/>
      <c r="H38" s="8"/>
      <c r="I38" s="16">
        <f t="shared" si="6"/>
        <v>0</v>
      </c>
      <c r="J38" s="8"/>
      <c r="K38" s="15">
        <f t="shared" si="7"/>
      </c>
      <c r="L38" s="8"/>
      <c r="M38" s="16">
        <f t="shared" si="8"/>
      </c>
      <c r="N38" s="8"/>
      <c r="O38" s="16">
        <f t="shared" si="9"/>
      </c>
      <c r="R38" s="10" t="s">
        <v>47</v>
      </c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2">
        <f t="shared" si="5"/>
        <v>0</v>
      </c>
    </row>
    <row r="39" spans="1:31" ht="15">
      <c r="A39" s="15"/>
      <c r="B39" s="8"/>
      <c r="C39" s="15"/>
      <c r="D39" s="8"/>
      <c r="E39" s="15"/>
      <c r="F39" s="8"/>
      <c r="G39" s="15"/>
      <c r="H39" s="8"/>
      <c r="I39" s="16">
        <f t="shared" si="6"/>
        <v>0</v>
      </c>
      <c r="J39" s="8"/>
      <c r="K39" s="15">
        <f t="shared" si="7"/>
      </c>
      <c r="L39" s="8"/>
      <c r="M39" s="16">
        <f t="shared" si="8"/>
      </c>
      <c r="N39" s="8"/>
      <c r="O39" s="16">
        <f t="shared" si="9"/>
      </c>
      <c r="R39" s="10" t="s">
        <v>53</v>
      </c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2">
        <f t="shared" si="5"/>
        <v>0</v>
      </c>
    </row>
    <row r="40" spans="1:31" ht="15">
      <c r="A40" s="15"/>
      <c r="B40" s="8"/>
      <c r="C40" s="15"/>
      <c r="D40" s="8"/>
      <c r="E40" s="15"/>
      <c r="F40" s="8"/>
      <c r="G40" s="15"/>
      <c r="H40" s="8"/>
      <c r="I40" s="16">
        <f t="shared" si="6"/>
        <v>0</v>
      </c>
      <c r="J40" s="8"/>
      <c r="K40" s="15">
        <f t="shared" si="7"/>
      </c>
      <c r="L40" s="8"/>
      <c r="M40" s="16">
        <f t="shared" si="8"/>
      </c>
      <c r="N40" s="8"/>
      <c r="O40" s="16">
        <f t="shared" si="9"/>
      </c>
      <c r="R40" s="10" t="s">
        <v>54</v>
      </c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2">
        <f t="shared" si="5"/>
        <v>0</v>
      </c>
    </row>
    <row r="41" spans="1:31" ht="15">
      <c r="A41" s="15"/>
      <c r="B41" s="8"/>
      <c r="C41" s="15"/>
      <c r="D41" s="8"/>
      <c r="E41" s="15"/>
      <c r="F41" s="8"/>
      <c r="G41" s="15"/>
      <c r="H41" s="8"/>
      <c r="I41" s="16">
        <f t="shared" si="6"/>
        <v>0</v>
      </c>
      <c r="J41" s="8"/>
      <c r="K41" s="15">
        <f t="shared" si="7"/>
      </c>
      <c r="L41" s="8"/>
      <c r="M41" s="16">
        <f t="shared" si="8"/>
      </c>
      <c r="N41" s="8"/>
      <c r="O41" s="16">
        <f t="shared" si="9"/>
      </c>
      <c r="R41" s="10" t="s">
        <v>55</v>
      </c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2">
        <f t="shared" si="5"/>
        <v>0</v>
      </c>
    </row>
    <row r="42" spans="1:31" ht="15">
      <c r="A42" s="15"/>
      <c r="B42" s="8"/>
      <c r="C42" s="15"/>
      <c r="D42" s="8"/>
      <c r="E42" s="15"/>
      <c r="F42" s="8"/>
      <c r="G42" s="15"/>
      <c r="H42" s="8"/>
      <c r="I42" s="16">
        <f t="shared" si="6"/>
        <v>0</v>
      </c>
      <c r="J42" s="8"/>
      <c r="K42" s="15">
        <f t="shared" si="7"/>
      </c>
      <c r="L42" s="8"/>
      <c r="M42" s="16">
        <f t="shared" si="8"/>
      </c>
      <c r="N42" s="8"/>
      <c r="O42" s="16">
        <f t="shared" si="9"/>
      </c>
      <c r="Q42" s="32"/>
      <c r="R42" s="10" t="s">
        <v>56</v>
      </c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2">
        <f t="shared" si="5"/>
        <v>0</v>
      </c>
    </row>
    <row r="43" spans="1:31" ht="15.75" thickBot="1">
      <c r="A43" s="15"/>
      <c r="B43" s="8"/>
      <c r="C43" s="15"/>
      <c r="D43" s="8"/>
      <c r="E43" s="15"/>
      <c r="F43" s="8"/>
      <c r="G43" s="15"/>
      <c r="H43" s="8"/>
      <c r="I43" s="16">
        <f t="shared" si="6"/>
        <v>0</v>
      </c>
      <c r="J43" s="8"/>
      <c r="K43" s="15">
        <f t="shared" si="7"/>
      </c>
      <c r="L43" s="8"/>
      <c r="M43" s="16">
        <f t="shared" si="8"/>
      </c>
      <c r="N43" s="8"/>
      <c r="O43" s="16">
        <f t="shared" si="9"/>
      </c>
      <c r="Q43" s="33"/>
      <c r="R43" s="10" t="s">
        <v>57</v>
      </c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53">
        <f t="shared" si="5"/>
        <v>0</v>
      </c>
    </row>
    <row r="44" spans="1:31" ht="16.5" thickBot="1" thickTop="1">
      <c r="A44" s="15"/>
      <c r="B44" s="8"/>
      <c r="C44" s="15"/>
      <c r="D44" s="8"/>
      <c r="E44" s="15"/>
      <c r="F44" s="8"/>
      <c r="G44" s="15"/>
      <c r="H44" s="8"/>
      <c r="I44" s="16">
        <f t="shared" si="6"/>
        <v>0</v>
      </c>
      <c r="J44" s="8"/>
      <c r="K44" s="15">
        <f t="shared" si="7"/>
      </c>
      <c r="L44" s="8"/>
      <c r="M44" s="16">
        <f t="shared" si="8"/>
      </c>
      <c r="N44" s="8"/>
      <c r="O44" s="16">
        <f t="shared" si="9"/>
      </c>
      <c r="R44" s="36" t="s">
        <v>37</v>
      </c>
      <c r="S44" s="37">
        <f aca="true" t="shared" si="10" ref="S44:AE44">SUM(S28:S43)</f>
        <v>0</v>
      </c>
      <c r="T44" s="37">
        <f t="shared" si="10"/>
        <v>0</v>
      </c>
      <c r="U44" s="37">
        <f t="shared" si="10"/>
        <v>0</v>
      </c>
      <c r="V44" s="37">
        <f t="shared" si="10"/>
        <v>0</v>
      </c>
      <c r="W44" s="37">
        <f t="shared" si="10"/>
        <v>0</v>
      </c>
      <c r="X44" s="37">
        <f t="shared" si="10"/>
        <v>0</v>
      </c>
      <c r="Y44" s="37">
        <f t="shared" si="10"/>
        <v>0</v>
      </c>
      <c r="Z44" s="37">
        <f t="shared" si="10"/>
        <v>0</v>
      </c>
      <c r="AA44" s="37">
        <f t="shared" si="10"/>
        <v>0</v>
      </c>
      <c r="AB44" s="37">
        <f t="shared" si="10"/>
        <v>0</v>
      </c>
      <c r="AC44" s="37">
        <f t="shared" si="10"/>
        <v>0</v>
      </c>
      <c r="AD44" s="38">
        <f t="shared" si="10"/>
        <v>0</v>
      </c>
      <c r="AE44" s="38">
        <f t="shared" si="10"/>
        <v>0</v>
      </c>
    </row>
    <row r="45" spans="1:31" ht="15.75" thickTop="1">
      <c r="A45" s="15"/>
      <c r="B45" s="8"/>
      <c r="C45" s="15"/>
      <c r="D45" s="8"/>
      <c r="E45" s="15"/>
      <c r="F45" s="8"/>
      <c r="G45" s="15"/>
      <c r="H45" s="8"/>
      <c r="I45" s="16">
        <f t="shared" si="6"/>
        <v>0</v>
      </c>
      <c r="J45" s="8"/>
      <c r="K45" s="15">
        <f t="shared" si="7"/>
      </c>
      <c r="L45" s="8"/>
      <c r="M45" s="16">
        <f t="shared" si="8"/>
      </c>
      <c r="N45" s="8"/>
      <c r="O45" s="16">
        <f t="shared" si="9"/>
      </c>
      <c r="R45" s="56"/>
      <c r="S45" s="57"/>
      <c r="T45" s="210"/>
      <c r="U45" s="210"/>
      <c r="V45" s="58"/>
      <c r="W45" s="58"/>
      <c r="X45" s="58"/>
      <c r="Y45" s="45" t="s">
        <v>12</v>
      </c>
      <c r="Z45" s="58"/>
      <c r="AA45" s="58"/>
      <c r="AB45" s="59"/>
      <c r="AC45" s="60"/>
      <c r="AD45" s="57"/>
      <c r="AE45" s="61"/>
    </row>
    <row r="46" spans="1:31" ht="1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34"/>
      <c r="N46" s="8"/>
      <c r="O46" s="34"/>
      <c r="R46" s="55" t="s">
        <v>13</v>
      </c>
      <c r="S46" s="222"/>
      <c r="T46" s="221"/>
      <c r="U46" s="221"/>
      <c r="V46" s="221"/>
      <c r="W46" s="221"/>
      <c r="X46" s="221"/>
      <c r="Y46" s="221"/>
      <c r="Z46" s="221"/>
      <c r="AA46" s="221"/>
      <c r="AB46" s="221"/>
      <c r="AC46" s="221"/>
      <c r="AD46" s="221"/>
      <c r="AE46" s="201" t="s">
        <v>37</v>
      </c>
    </row>
    <row r="47" spans="1:31" ht="15.75" thickBot="1">
      <c r="A47" s="66" t="s">
        <v>40</v>
      </c>
      <c r="B47" s="8"/>
      <c r="C47" s="15">
        <f>SUM(C34:C45)</f>
        <v>0</v>
      </c>
      <c r="D47" s="8"/>
      <c r="E47" s="15">
        <f>SUM(E34:E45)</f>
        <v>0</v>
      </c>
      <c r="F47" s="8"/>
      <c r="G47" s="15">
        <f>SUM(G34:G45)</f>
        <v>0</v>
      </c>
      <c r="H47" s="8"/>
      <c r="I47" s="15">
        <f>SUM(I34:I45)</f>
        <v>0</v>
      </c>
      <c r="J47" s="8"/>
      <c r="K47" s="15">
        <f>SUM(K34:K45)</f>
        <v>0</v>
      </c>
      <c r="L47" s="8"/>
      <c r="M47" s="16">
        <f>SUM(M34:M45)</f>
        <v>0</v>
      </c>
      <c r="N47" s="8"/>
      <c r="O47" s="16">
        <f>SUM(O34:O45)</f>
        <v>0</v>
      </c>
      <c r="R47" s="54" t="s">
        <v>15</v>
      </c>
      <c r="S47" s="223"/>
      <c r="T47" s="204"/>
      <c r="U47" s="204"/>
      <c r="V47" s="204"/>
      <c r="W47" s="204"/>
      <c r="X47" s="204"/>
      <c r="Y47" s="204"/>
      <c r="Z47" s="204"/>
      <c r="AA47" s="204"/>
      <c r="AB47" s="204"/>
      <c r="AC47" s="204"/>
      <c r="AD47" s="204"/>
      <c r="AE47" s="202"/>
    </row>
    <row r="48" spans="18:31" ht="15.75" thickTop="1">
      <c r="R48" s="10" t="s">
        <v>22</v>
      </c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50">
        <f>SUM(S48:AD48)</f>
        <v>0</v>
      </c>
    </row>
    <row r="49" spans="18:31" ht="15">
      <c r="R49" s="10" t="s">
        <v>30</v>
      </c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2">
        <f aca="true" t="shared" si="11" ref="AE49:AE55">SUM(S49:AD49)</f>
        <v>0</v>
      </c>
    </row>
    <row r="50" spans="1:31" ht="15">
      <c r="A50" s="64" t="s">
        <v>61</v>
      </c>
      <c r="G50" s="65"/>
      <c r="R50" s="10" t="s">
        <v>31</v>
      </c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2">
        <f t="shared" si="11"/>
        <v>0</v>
      </c>
    </row>
    <row r="51" spans="18:31" ht="15">
      <c r="R51" s="10" t="s">
        <v>32</v>
      </c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2">
        <f t="shared" si="11"/>
        <v>0</v>
      </c>
    </row>
    <row r="52" spans="18:31" ht="15">
      <c r="R52" s="10" t="s">
        <v>33</v>
      </c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2">
        <f t="shared" si="11"/>
        <v>0</v>
      </c>
    </row>
    <row r="53" spans="1:31" ht="15">
      <c r="A53" s="64" t="s">
        <v>60</v>
      </c>
      <c r="R53" s="10" t="s">
        <v>34</v>
      </c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2">
        <f t="shared" si="11"/>
        <v>0</v>
      </c>
    </row>
    <row r="54" spans="18:31" ht="15">
      <c r="R54" s="10" t="s">
        <v>35</v>
      </c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2">
        <f t="shared" si="11"/>
        <v>0</v>
      </c>
    </row>
    <row r="55" spans="18:31" ht="15.75" thickBot="1">
      <c r="R55" s="10" t="s">
        <v>36</v>
      </c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53">
        <f t="shared" si="11"/>
        <v>0</v>
      </c>
    </row>
    <row r="56" spans="18:31" s="6" customFormat="1" ht="16.5" thickBot="1" thickTop="1">
      <c r="R56" s="19" t="s">
        <v>37</v>
      </c>
      <c r="S56" s="20">
        <f aca="true" t="shared" si="12" ref="S56:AD56">SUM(S48:S55)</f>
        <v>0</v>
      </c>
      <c r="T56" s="20">
        <f t="shared" si="12"/>
        <v>0</v>
      </c>
      <c r="U56" s="20">
        <f t="shared" si="12"/>
        <v>0</v>
      </c>
      <c r="V56" s="20">
        <f t="shared" si="12"/>
        <v>0</v>
      </c>
      <c r="W56" s="20">
        <f t="shared" si="12"/>
        <v>0</v>
      </c>
      <c r="X56" s="20">
        <f t="shared" si="12"/>
        <v>0</v>
      </c>
      <c r="Y56" s="20">
        <f t="shared" si="12"/>
        <v>0</v>
      </c>
      <c r="Z56" s="20">
        <f t="shared" si="12"/>
        <v>0</v>
      </c>
      <c r="AA56" s="20">
        <f t="shared" si="12"/>
        <v>0</v>
      </c>
      <c r="AB56" s="20">
        <f t="shared" si="12"/>
        <v>0</v>
      </c>
      <c r="AC56" s="20">
        <f t="shared" si="12"/>
        <v>0</v>
      </c>
      <c r="AD56" s="20">
        <f t="shared" si="12"/>
        <v>0</v>
      </c>
      <c r="AE56" s="62">
        <f>SUM(S56:AD56)</f>
        <v>0</v>
      </c>
    </row>
    <row r="57" spans="18:31" s="6" customFormat="1" ht="15" customHeight="1" thickTop="1">
      <c r="R57" s="21"/>
      <c r="S57" s="22"/>
      <c r="T57" s="22"/>
      <c r="U57" s="22"/>
      <c r="V57" s="22"/>
      <c r="W57" s="22"/>
      <c r="X57" s="22"/>
      <c r="Y57" s="23" t="s">
        <v>58</v>
      </c>
      <c r="Z57" s="22"/>
      <c r="AA57" s="22"/>
      <c r="AB57" s="24"/>
      <c r="AC57" s="24"/>
      <c r="AD57" s="22"/>
      <c r="AE57" s="43"/>
    </row>
    <row r="58" spans="18:31" s="6" customFormat="1" ht="15" customHeight="1">
      <c r="R58" s="10" t="s">
        <v>22</v>
      </c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2">
        <f>SUM(S58:AD58)</f>
        <v>0</v>
      </c>
    </row>
    <row r="59" spans="16:31" s="6" customFormat="1" ht="15" customHeight="1">
      <c r="P59" s="3"/>
      <c r="Q59" s="3"/>
      <c r="R59" s="10" t="s">
        <v>30</v>
      </c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2">
        <f aca="true" t="shared" si="13" ref="AE59:AE66">SUM(S59:AD59)</f>
        <v>0</v>
      </c>
    </row>
    <row r="60" spans="16:31" s="6" customFormat="1" ht="15" customHeight="1">
      <c r="P60" s="3"/>
      <c r="Q60" s="7"/>
      <c r="R60" s="10" t="s">
        <v>31</v>
      </c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2">
        <f t="shared" si="13"/>
        <v>0</v>
      </c>
    </row>
    <row r="61" spans="18:31" s="6" customFormat="1" ht="15" customHeight="1">
      <c r="R61" s="10" t="s">
        <v>32</v>
      </c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2">
        <f t="shared" si="13"/>
        <v>0</v>
      </c>
    </row>
    <row r="62" spans="18:31" s="6" customFormat="1" ht="15" customHeight="1">
      <c r="R62" s="10" t="s">
        <v>33</v>
      </c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2">
        <f t="shared" si="13"/>
        <v>0</v>
      </c>
    </row>
    <row r="63" spans="18:31" s="6" customFormat="1" ht="15" customHeight="1">
      <c r="R63" s="10" t="s">
        <v>34</v>
      </c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2">
        <f t="shared" si="13"/>
        <v>0</v>
      </c>
    </row>
    <row r="64" spans="18:31" s="6" customFormat="1" ht="15" customHeight="1">
      <c r="R64" s="10" t="s">
        <v>35</v>
      </c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2">
        <f t="shared" si="13"/>
        <v>0</v>
      </c>
    </row>
    <row r="65" spans="18:31" s="6" customFormat="1" ht="15" customHeight="1" thickBot="1">
      <c r="R65" s="10" t="s">
        <v>36</v>
      </c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53">
        <f t="shared" si="13"/>
        <v>0</v>
      </c>
    </row>
    <row r="66" spans="18:31" s="6" customFormat="1" ht="15" customHeight="1" thickBot="1" thickTop="1">
      <c r="R66" s="19" t="s">
        <v>37</v>
      </c>
      <c r="S66" s="20">
        <f aca="true" t="shared" si="14" ref="S66:AD66">SUM(S58:S65)</f>
        <v>0</v>
      </c>
      <c r="T66" s="20">
        <f t="shared" si="14"/>
        <v>0</v>
      </c>
      <c r="U66" s="20">
        <f t="shared" si="14"/>
        <v>0</v>
      </c>
      <c r="V66" s="20">
        <f t="shared" si="14"/>
        <v>0</v>
      </c>
      <c r="W66" s="20">
        <f t="shared" si="14"/>
        <v>0</v>
      </c>
      <c r="X66" s="20">
        <f t="shared" si="14"/>
        <v>0</v>
      </c>
      <c r="Y66" s="20">
        <f t="shared" si="14"/>
        <v>0</v>
      </c>
      <c r="Z66" s="20">
        <f t="shared" si="14"/>
        <v>0</v>
      </c>
      <c r="AA66" s="20">
        <f t="shared" si="14"/>
        <v>0</v>
      </c>
      <c r="AB66" s="20">
        <f t="shared" si="14"/>
        <v>0</v>
      </c>
      <c r="AC66" s="20">
        <f t="shared" si="14"/>
        <v>0</v>
      </c>
      <c r="AD66" s="35">
        <f t="shared" si="14"/>
        <v>0</v>
      </c>
      <c r="AE66" s="63">
        <f t="shared" si="13"/>
        <v>0</v>
      </c>
    </row>
    <row r="67" s="6" customFormat="1" ht="15" customHeight="1" thickTop="1">
      <c r="AE67" s="39"/>
    </row>
    <row r="68" s="6" customFormat="1" ht="13.5" customHeight="1"/>
    <row r="69" s="6" customFormat="1" ht="13.5" customHeight="1"/>
    <row r="70" s="6" customFormat="1" ht="13.5" customHeight="1"/>
    <row r="71" s="6" customFormat="1" ht="13.5" customHeight="1"/>
    <row r="72" s="6" customFormat="1" ht="13.5" customHeight="1"/>
    <row r="73" s="6" customFormat="1" ht="13.5" customHeight="1"/>
    <row r="74" s="6" customFormat="1" ht="13.5" customHeight="1"/>
    <row r="75" s="6" customFormat="1" ht="13.5" customHeight="1"/>
    <row r="76" s="6" customFormat="1" ht="13.5" customHeight="1"/>
    <row r="77" s="6" customFormat="1" ht="13.5" customHeight="1"/>
    <row r="78" s="6" customFormat="1" ht="13.5" customHeight="1"/>
    <row r="79" s="6" customFormat="1" ht="13.5" customHeight="1"/>
    <row r="80" s="6" customFormat="1" ht="13.5" customHeight="1"/>
    <row r="81" s="6" customFormat="1" ht="13.5" customHeight="1"/>
    <row r="82" s="6" customFormat="1" ht="13.5" customHeight="1"/>
    <row r="83" s="6" customFormat="1" ht="13.5" customHeight="1"/>
    <row r="84" s="6" customFormat="1" ht="13.5" customHeight="1"/>
    <row r="85" s="6" customFormat="1" ht="13.5" customHeight="1"/>
    <row r="86" s="6" customFormat="1" ht="13.5" customHeight="1"/>
    <row r="87" s="6" customFormat="1" ht="13.5" customHeight="1"/>
    <row r="88" s="6" customFormat="1" ht="13.5" customHeight="1"/>
    <row r="89" s="6" customFormat="1" ht="13.5" customHeight="1"/>
    <row r="90" s="6" customFormat="1" ht="13.5" customHeight="1"/>
    <row r="91" s="6" customFormat="1" ht="13.5" customHeight="1"/>
    <row r="92" s="6" customFormat="1" ht="13.5" customHeight="1"/>
    <row r="93" s="6" customFormat="1" ht="13.5" customHeight="1"/>
    <row r="94" s="6" customFormat="1" ht="13.5" customHeight="1"/>
    <row r="95" s="6" customFormat="1" ht="13.5" customHeight="1"/>
    <row r="96" s="6" customFormat="1" ht="13.5" customHeight="1"/>
    <row r="97" s="6" customFormat="1" ht="13.5" customHeight="1"/>
    <row r="98" spans="18:30" s="6" customFormat="1" ht="13.5" customHeight="1"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</row>
    <row r="99" spans="18:31" s="6" customFormat="1" ht="13.5" customHeight="1"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</row>
    <row r="100" spans="18:31" s="6" customFormat="1" ht="13.5" customHeight="1"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</row>
    <row r="101" spans="18:31" s="6" customFormat="1" ht="13.5" customHeight="1"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</row>
    <row r="102" spans="18:31" s="6" customFormat="1" ht="13.5" customHeight="1"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</row>
    <row r="103" spans="18:31" s="6" customFormat="1" ht="13.5" customHeight="1"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</row>
    <row r="104" spans="18:31" s="6" customFormat="1" ht="13.5" customHeight="1"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</row>
    <row r="105" spans="18:31" s="6" customFormat="1" ht="13.5" customHeight="1"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</row>
    <row r="106" spans="18:31" s="6" customFormat="1" ht="13.5" customHeight="1"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</row>
    <row r="107" spans="18:31" s="6" customFormat="1" ht="13.5" customHeight="1"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</row>
    <row r="108" spans="18:31" s="6" customFormat="1" ht="13.5" customHeight="1"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</row>
    <row r="109" spans="18:31" s="6" customFormat="1" ht="13.5" customHeight="1"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</row>
    <row r="110" spans="18:31" s="6" customFormat="1" ht="13.5" customHeight="1"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</row>
    <row r="111" spans="18:31" s="6" customFormat="1" ht="13.5" customHeight="1"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</row>
    <row r="112" spans="18:31" s="6" customFormat="1" ht="13.5" customHeight="1"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</row>
    <row r="113" spans="18:31" s="6" customFormat="1" ht="13.5" customHeight="1"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</row>
    <row r="114" spans="18:31" s="6" customFormat="1" ht="13.5" customHeight="1"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</row>
    <row r="115" spans="18:31" s="6" customFormat="1" ht="13.5" customHeight="1"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</row>
    <row r="116" spans="18:31" s="6" customFormat="1" ht="13.5" customHeight="1"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</row>
    <row r="117" spans="18:31" s="6" customFormat="1" ht="13.5" customHeight="1"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</row>
    <row r="118" spans="18:31" s="6" customFormat="1" ht="13.5" customHeight="1"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</row>
    <row r="119" spans="18:31" s="6" customFormat="1" ht="13.5" customHeight="1"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</row>
    <row r="120" spans="18:31" s="6" customFormat="1" ht="13.5" customHeight="1"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</row>
    <row r="121" spans="18:31" s="6" customFormat="1" ht="13.5" customHeight="1"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</row>
    <row r="122" spans="18:31" s="6" customFormat="1" ht="13.5" customHeight="1"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</row>
  </sheetData>
  <sheetProtection/>
  <mergeCells count="42">
    <mergeCell ref="A1:O1"/>
    <mergeCell ref="R1:AE1"/>
    <mergeCell ref="A2:B2"/>
    <mergeCell ref="R2:S2"/>
    <mergeCell ref="A3:B3"/>
    <mergeCell ref="R3:S3"/>
    <mergeCell ref="A4:B4"/>
    <mergeCell ref="R4:S4"/>
    <mergeCell ref="A5:B5"/>
    <mergeCell ref="R5:S5"/>
    <mergeCell ref="A7:G7"/>
    <mergeCell ref="I7:O7"/>
    <mergeCell ref="S8:S9"/>
    <mergeCell ref="T8:T9"/>
    <mergeCell ref="U8:U9"/>
    <mergeCell ref="V8:V9"/>
    <mergeCell ref="W8:W9"/>
    <mergeCell ref="X8:X9"/>
    <mergeCell ref="Y8:Y9"/>
    <mergeCell ref="Z8:Z9"/>
    <mergeCell ref="AA8:AA9"/>
    <mergeCell ref="AB8:AB9"/>
    <mergeCell ref="AC8:AC9"/>
    <mergeCell ref="AD8:AD9"/>
    <mergeCell ref="AE8:AE9"/>
    <mergeCell ref="E11:G11"/>
    <mergeCell ref="C31:E31"/>
    <mergeCell ref="K31:O31"/>
    <mergeCell ref="T45:U45"/>
    <mergeCell ref="S46:S47"/>
    <mergeCell ref="T46:T47"/>
    <mergeCell ref="U46:U47"/>
    <mergeCell ref="V46:V47"/>
    <mergeCell ref="W46:W47"/>
    <mergeCell ref="AD46:AD47"/>
    <mergeCell ref="AE46:AE47"/>
    <mergeCell ref="X46:X47"/>
    <mergeCell ref="Y46:Y47"/>
    <mergeCell ref="Z46:Z47"/>
    <mergeCell ref="AA46:AA47"/>
    <mergeCell ref="AB46:AB47"/>
    <mergeCell ref="AC46:AC47"/>
  </mergeCells>
  <printOptions/>
  <pageMargins left="0.5" right="0.3" top="0.5" bottom="0.5" header="0.3" footer="0.3"/>
  <pageSetup horizontalDpi="600" verticalDpi="600" orientation="portrait" scale="66" r:id="rId2"/>
  <colBreaks count="1" manualBreakCount="1">
    <brk id="17" max="66" man="1"/>
  </colBreaks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4"/>
  <dimension ref="A1:AE122"/>
  <sheetViews>
    <sheetView showZeros="0" zoomScalePageLayoutView="0" workbookViewId="0" topLeftCell="A1">
      <selection activeCell="A1" sqref="A1:O1"/>
    </sheetView>
  </sheetViews>
  <sheetFormatPr defaultColWidth="9.140625" defaultRowHeight="15"/>
  <cols>
    <col min="1" max="1" width="14.421875" style="1" customWidth="1"/>
    <col min="2" max="2" width="8.140625" style="1" customWidth="1"/>
    <col min="3" max="3" width="9.7109375" style="1" customWidth="1"/>
    <col min="4" max="4" width="8.140625" style="1" customWidth="1"/>
    <col min="5" max="5" width="9.7109375" style="1" customWidth="1"/>
    <col min="6" max="6" width="8.140625" style="1" customWidth="1"/>
    <col min="7" max="7" width="11.57421875" style="1" customWidth="1"/>
    <col min="8" max="8" width="8.140625" style="1" customWidth="1"/>
    <col min="9" max="9" width="11.57421875" style="1" customWidth="1"/>
    <col min="10" max="10" width="8.140625" style="1" customWidth="1"/>
    <col min="11" max="11" width="9.140625" style="1" customWidth="1"/>
    <col min="12" max="12" width="8.140625" style="1" customWidth="1"/>
    <col min="13" max="14" width="9.28125" style="1" customWidth="1"/>
    <col min="15" max="15" width="10.7109375" style="1" bestFit="1" customWidth="1"/>
    <col min="16" max="16" width="9.28125" style="1" customWidth="1"/>
    <col min="17" max="17" width="8.8515625" style="1" customWidth="1"/>
    <col min="18" max="18" width="11.7109375" style="1" bestFit="1" customWidth="1"/>
    <col min="19" max="30" width="10.28125" style="1" customWidth="1"/>
    <col min="31" max="31" width="11.28125" style="1" customWidth="1"/>
    <col min="32" max="16384" width="8.8515625" style="1" customWidth="1"/>
  </cols>
  <sheetData>
    <row r="1" spans="1:31" ht="26.25" customHeight="1">
      <c r="A1" s="181" t="s">
        <v>0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R1" s="220" t="s">
        <v>1</v>
      </c>
      <c r="S1" s="220"/>
      <c r="T1" s="220"/>
      <c r="U1" s="220"/>
      <c r="V1" s="220"/>
      <c r="W1" s="220"/>
      <c r="X1" s="220"/>
      <c r="Y1" s="220"/>
      <c r="Z1" s="220"/>
      <c r="AA1" s="220"/>
      <c r="AB1" s="220"/>
      <c r="AC1" s="220"/>
      <c r="AD1" s="220"/>
      <c r="AE1" s="220"/>
    </row>
    <row r="2" spans="1:31" s="129" customFormat="1" ht="15.75" customHeight="1">
      <c r="A2" s="198" t="s">
        <v>2</v>
      </c>
      <c r="B2" s="198"/>
      <c r="C2" s="124" t="str">
        <f>1!C2</f>
        <v>Governors Rd Firebreak</v>
      </c>
      <c r="D2" s="125"/>
      <c r="E2" s="125"/>
      <c r="F2" s="126"/>
      <c r="G2" s="126"/>
      <c r="H2" s="127"/>
      <c r="I2" s="128"/>
      <c r="J2" s="129" t="s">
        <v>3</v>
      </c>
      <c r="L2" s="124">
        <f>1!L2</f>
        <v>103</v>
      </c>
      <c r="M2" s="125"/>
      <c r="N2" s="125"/>
      <c r="R2" s="198" t="s">
        <v>2</v>
      </c>
      <c r="S2" s="198"/>
      <c r="T2" s="124" t="str">
        <f>C2</f>
        <v>Governors Rd Firebreak</v>
      </c>
      <c r="U2" s="125"/>
      <c r="V2" s="125"/>
      <c r="W2" s="126"/>
      <c r="X2" s="126"/>
      <c r="Y2" s="127"/>
      <c r="Z2" s="128"/>
      <c r="AA2" s="129" t="s">
        <v>3</v>
      </c>
      <c r="AC2" s="124">
        <f>L2</f>
        <v>103</v>
      </c>
      <c r="AD2" s="125"/>
      <c r="AE2" s="125"/>
    </row>
    <row r="3" spans="1:31" s="129" customFormat="1" ht="15.75" customHeight="1">
      <c r="A3" s="198" t="s">
        <v>80</v>
      </c>
      <c r="B3" s="198"/>
      <c r="C3" s="130" t="str">
        <f>IF(1!C3&gt;0,1!C3,"")&amp;IF(temp2!C3&gt;0,","&amp;temp2!C3,"")&amp;IF(temp3!C3&gt;0,","&amp;temp3!C3,"")&amp;IF(temp4!C3&gt;0,","&amp;temp4!C3,"")&amp;IF(temp5!C3&gt;0,","&amp;temp5!C3,"")&amp;IF(temp6!C3&gt;0,","&amp;temp6!C3,"")&amp;IF(temp7!C3&gt;0,","&amp;temp7!C3,"")&amp;IF(temp8!C3&gt;0,","&amp;temp8!C3,"")&amp;IF(temp9!C3&gt;0,","&amp;temp9!C3,"")&amp;IF(temp10!C3&gt;0,","&amp;temp10!C3,"")&amp;IF(temp11!C3&gt;0,","&amp;temp11!C3,"")&amp;IF(temp12!C3&gt;0,","&amp;temp12!C3,"")&amp;IF(temp13!C3&gt;0,","&amp;temp13!C3,"")&amp;IF(temp14!C3&gt;0,","&amp;temp14!C3,"")&amp;IF(temp15!C3&gt;0,","&amp;temp15!C3,"")&amp;IF(temp16!C3&gt;0,","&amp;temp16!C3,"")&amp;IF(temp17!C3&gt;0,","&amp;temp17!C3,"")&amp;IF(temp18!C3&gt;0,","&amp;temp18!C3,"")&amp;IF(temp19!C3&gt;0,","&amp;temp19!C3,"")&amp;IF(temp20!C3&gt;0,","&amp;temp20!C3,"")</f>
        <v>1</v>
      </c>
      <c r="D3" s="131"/>
      <c r="E3" s="131"/>
      <c r="F3" s="126"/>
      <c r="G3" s="126"/>
      <c r="H3" s="127"/>
      <c r="I3" s="128"/>
      <c r="J3" s="129" t="s">
        <v>5</v>
      </c>
      <c r="L3" s="130" t="str">
        <f>1!L3</f>
        <v>AMT</v>
      </c>
      <c r="M3" s="131"/>
      <c r="N3" s="131"/>
      <c r="R3" s="198" t="s">
        <v>4</v>
      </c>
      <c r="S3" s="198"/>
      <c r="T3" s="134" t="str">
        <f>C3</f>
        <v>1</v>
      </c>
      <c r="U3" s="131"/>
      <c r="V3" s="131"/>
      <c r="W3" s="126"/>
      <c r="X3" s="126"/>
      <c r="Y3" s="127"/>
      <c r="Z3" s="128"/>
      <c r="AA3" s="129" t="s">
        <v>5</v>
      </c>
      <c r="AC3" s="134" t="str">
        <f>L3</f>
        <v>AMT</v>
      </c>
      <c r="AD3" s="131"/>
      <c r="AE3" s="131"/>
    </row>
    <row r="4" spans="1:31" s="129" customFormat="1" ht="15.75" customHeight="1">
      <c r="A4" s="198" t="s">
        <v>6</v>
      </c>
      <c r="B4" s="198"/>
      <c r="C4" s="130" t="str">
        <f>1!C4</f>
        <v>Centre</v>
      </c>
      <c r="D4" s="131"/>
      <c r="E4" s="131"/>
      <c r="F4" s="126"/>
      <c r="G4" s="126"/>
      <c r="H4" s="132"/>
      <c r="I4" s="128"/>
      <c r="J4" s="129" t="s">
        <v>7</v>
      </c>
      <c r="L4" s="133" t="str">
        <f>1!L4</f>
        <v>11/10/2016</v>
      </c>
      <c r="M4" s="131"/>
      <c r="N4" s="131"/>
      <c r="P4" s="126"/>
      <c r="Q4" s="126"/>
      <c r="R4" s="198" t="s">
        <v>6</v>
      </c>
      <c r="S4" s="198"/>
      <c r="T4" s="134" t="str">
        <f>C4</f>
        <v>Centre</v>
      </c>
      <c r="U4" s="131"/>
      <c r="V4" s="131"/>
      <c r="W4" s="126"/>
      <c r="X4" s="126"/>
      <c r="Y4" s="132"/>
      <c r="Z4" s="128"/>
      <c r="AA4" s="129" t="s">
        <v>7</v>
      </c>
      <c r="AC4" s="135" t="str">
        <f>L4</f>
        <v>11/10/2016</v>
      </c>
      <c r="AD4" s="131"/>
      <c r="AE4" s="131"/>
    </row>
    <row r="5" spans="1:31" s="129" customFormat="1" ht="15.75" customHeight="1">
      <c r="A5" s="198" t="s">
        <v>8</v>
      </c>
      <c r="B5" s="198"/>
      <c r="C5" s="130" t="str">
        <f>1!C5</f>
        <v>Union</v>
      </c>
      <c r="D5" s="131"/>
      <c r="E5" s="131"/>
      <c r="F5" s="126"/>
      <c r="G5" s="126"/>
      <c r="H5" s="127"/>
      <c r="I5" s="128"/>
      <c r="J5" s="129" t="s">
        <v>9</v>
      </c>
      <c r="L5" s="130">
        <f>1!L5+temp2!L5+temp3!L5+temp4!L5+temp5!L5+temp6!L5+temp7!L5+temp8!L5+temp9!L5+temp10!L5+temp11!L5+temp12!L5+temp13!L5+temp14!L5+temp15!L5+temp16!L5+temp17!L5+temp18!L5+temp19!L5+temp20!L5</f>
        <v>147</v>
      </c>
      <c r="M5" s="131"/>
      <c r="N5" s="131"/>
      <c r="P5" s="126"/>
      <c r="Q5" s="136"/>
      <c r="R5" s="198" t="s">
        <v>8</v>
      </c>
      <c r="S5" s="198"/>
      <c r="T5" s="134" t="str">
        <f>C5</f>
        <v>Union</v>
      </c>
      <c r="U5" s="131"/>
      <c r="V5" s="131"/>
      <c r="W5" s="126"/>
      <c r="X5" s="126"/>
      <c r="Y5" s="127"/>
      <c r="Z5" s="128"/>
      <c r="AA5" s="129" t="s">
        <v>9</v>
      </c>
      <c r="AC5" s="134">
        <f>L5</f>
        <v>147</v>
      </c>
      <c r="AD5" s="131"/>
      <c r="AE5" s="131"/>
    </row>
    <row r="6" spans="18:31" ht="15" thickBot="1">
      <c r="R6" s="2"/>
      <c r="S6" s="2"/>
      <c r="T6" s="40"/>
      <c r="U6" s="41"/>
      <c r="V6" s="41"/>
      <c r="W6" s="3"/>
      <c r="X6" s="3"/>
      <c r="Y6" s="4"/>
      <c r="Z6" s="5"/>
      <c r="AA6" s="6"/>
      <c r="AB6" s="6"/>
      <c r="AC6" s="40"/>
      <c r="AD6" s="41"/>
      <c r="AE6" s="41"/>
    </row>
    <row r="7" spans="1:31" ht="15.75" thickTop="1">
      <c r="A7" s="218" t="s">
        <v>10</v>
      </c>
      <c r="B7" s="218"/>
      <c r="C7" s="218"/>
      <c r="D7" s="218"/>
      <c r="E7" s="218"/>
      <c r="F7" s="218"/>
      <c r="G7" s="218"/>
      <c r="H7" s="8"/>
      <c r="I7" s="219" t="s">
        <v>11</v>
      </c>
      <c r="J7" s="219"/>
      <c r="K7" s="219"/>
      <c r="L7" s="219"/>
      <c r="M7" s="219"/>
      <c r="N7" s="219"/>
      <c r="O7" s="219"/>
      <c r="R7" s="42"/>
      <c r="S7" s="44"/>
      <c r="T7" s="44"/>
      <c r="U7" s="44"/>
      <c r="V7" s="44"/>
      <c r="W7" s="44"/>
      <c r="X7" s="44"/>
      <c r="Y7" s="45" t="s">
        <v>38</v>
      </c>
      <c r="Z7" s="44"/>
      <c r="AA7" s="44"/>
      <c r="AB7" s="46"/>
      <c r="AC7" s="46"/>
      <c r="AD7" s="44"/>
      <c r="AE7" s="47"/>
    </row>
    <row r="8" spans="1:31" ht="15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R8" s="48" t="s">
        <v>13</v>
      </c>
      <c r="S8" s="217">
        <f>IF(1!S8&lt;&gt;"",1!S8,"")</f>
      </c>
      <c r="T8" s="213">
        <f>IF(1!T8&lt;&gt;"",1!T8,"")</f>
      </c>
      <c r="U8" s="213">
        <f>IF(1!U8&lt;&gt;"",1!U8,"")</f>
      </c>
      <c r="V8" s="213">
        <f>IF(1!V8&lt;&gt;"",1!V8,"")</f>
      </c>
      <c r="W8" s="213">
        <f>IF(1!W8&lt;&gt;"",1!W8,"")</f>
      </c>
      <c r="X8" s="213">
        <f>IF(1!X8&lt;&gt;"",1!X8,"")</f>
      </c>
      <c r="Y8" s="213">
        <f>IF(1!Y8&lt;&gt;"",1!Y8,"")</f>
      </c>
      <c r="Z8" s="213">
        <f>IF(1!Z8&lt;&gt;"",1!Z8,"")</f>
      </c>
      <c r="AA8" s="213">
        <f>IF(1!AA8&lt;&gt;"",1!AA8,"")</f>
      </c>
      <c r="AB8" s="213">
        <f>IF(1!AB8&lt;&gt;"",1!AB8,"")</f>
      </c>
      <c r="AC8" s="213">
        <f>IF(1!AC8&lt;&gt;"",1!AC8,"")</f>
      </c>
      <c r="AD8" s="215">
        <f>IF(1!AD8&lt;&gt;"",1!AD8,"")</f>
      </c>
      <c r="AE8" s="205" t="s">
        <v>37</v>
      </c>
    </row>
    <row r="9" spans="1:31" ht="15.75" thickBot="1">
      <c r="A9" s="8"/>
      <c r="B9" s="8"/>
      <c r="C9" s="8"/>
      <c r="D9" s="8"/>
      <c r="E9" s="8"/>
      <c r="F9" s="8"/>
      <c r="G9" s="9" t="s">
        <v>14</v>
      </c>
      <c r="H9" s="8"/>
      <c r="I9" s="8"/>
      <c r="J9" s="8"/>
      <c r="K9" s="8"/>
      <c r="L9" s="8"/>
      <c r="M9" s="8"/>
      <c r="N9" s="8"/>
      <c r="O9" s="8"/>
      <c r="R9" s="49" t="s">
        <v>15</v>
      </c>
      <c r="S9" s="204"/>
      <c r="T9" s="214"/>
      <c r="U9" s="214"/>
      <c r="V9" s="214"/>
      <c r="W9" s="214"/>
      <c r="X9" s="214"/>
      <c r="Y9" s="214"/>
      <c r="Z9" s="214"/>
      <c r="AA9" s="214"/>
      <c r="AB9" s="214"/>
      <c r="AC9" s="214"/>
      <c r="AD9" s="216"/>
      <c r="AE9" s="206"/>
    </row>
    <row r="10" spans="1:31" ht="15.75" thickTop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R10" s="10" t="s">
        <v>31</v>
      </c>
      <c r="S10" s="11">
        <f>IF(1!S8&lt;&gt;"",1!S10+temp2!S10+temp3!S10+temp4!S10+temp5!S10+temp6!S10+temp7!S10+temp8!S10+temp9!S10+temp10!S10+temp11!S10+temp12!S10+temp13!S10+temp14!S10+temp15!S10+temp16!S10+temp17!S10+temp18!S10+temp19!S10+temp20!S10,"")</f>
      </c>
      <c r="T10" s="11">
        <f>IF(1!T8&lt;&gt;"",1!T10+temp2!T10+temp3!T10+temp4!T10+temp5!T10+temp6!T10+temp7!T10+temp8!T10+temp9!T10+temp10!T10+temp11!T10+temp12!T10+temp13!T10+temp14!T10+temp15!T10+temp16!T10+temp17!T10+temp18!T10+temp19!T10+temp20!T10,"")</f>
      </c>
      <c r="U10" s="11">
        <f>IF(1!U8&lt;&gt;"",1!U10+temp2!U10+temp3!U10+temp4!U10+temp5!U10+temp6!U10+temp7!U10+temp8!U10+temp9!U10+temp10!U10+temp11!U10+temp12!U10+temp13!U10+temp14!U10+temp15!U10+temp16!U10+temp17!U10+temp18!U10+temp19!U10+temp20!U10,"")</f>
      </c>
      <c r="V10" s="11">
        <f>IF(1!V8&lt;&gt;"",1!V10+temp2!V10+temp3!V10+temp4!V10+temp5!V10+temp6!V10+temp7!V10+temp8!V10+temp9!V10+temp10!V10+temp11!V10+temp12!V10+temp13!V10+temp14!V10+temp15!V10+temp16!V10+temp17!V10+temp18!V10+temp19!V10+temp20!V10,"")</f>
      </c>
      <c r="W10" s="11">
        <f>IF(1!W8&lt;&gt;"",1!W10+temp2!W10+temp3!W10+temp4!W10+temp5!W10+temp6!W10+temp7!W10+temp8!W10+temp9!W10+temp10!W10+temp11!W10+temp12!W10+temp13!W10+temp14!W10+temp15!W10+temp16!W10+temp17!W10+temp18!W10+temp19!W10+temp20!W10,"")</f>
      </c>
      <c r="X10" s="11">
        <f>IF(1!X8&lt;&gt;"",1!X10+temp2!X10+temp3!X10+temp4!X10+temp5!X10+temp6!X10+temp7!X10+temp8!X10+temp9!X10+temp10!X10+temp11!X10+temp12!X10+temp13!X10+temp14!X10+temp15!X10+temp16!X10+temp17!X10+temp18!X10+temp19!X10+temp20!X10,"")</f>
      </c>
      <c r="Y10" s="11">
        <f>IF(1!Y8&lt;&gt;"",1!Y10+temp2!Y10+temp3!Y10+temp4!Y10+temp5!Y10+temp6!Y10+temp7!Y10+temp8!Y10+temp9!Y10+temp10!Y10+temp11!Y10+temp12!Y10+temp13!Y10+temp14!Y10+temp15!Y10+temp16!Y10+temp17!Y10+temp18!Y10+temp19!Y10+temp20!Y10,"")</f>
      </c>
      <c r="Z10" s="11">
        <f>IF(1!Z8&lt;&gt;"",1!Z10+temp2!Z10+temp3!Z10+temp4!Z10+temp5!Z10+temp6!Z10+temp7!Z10+temp8!Z10+temp9!Z10+temp10!Z10+temp11!Z10+temp12!Z10+temp13!Z10+temp14!Z10+temp15!Z10+temp16!Z10+temp17!Z10+temp18!Z10+temp19!Z10+temp20!Z10,"")</f>
      </c>
      <c r="AA10" s="11">
        <f>IF(1!AA8&lt;&gt;"",1!AA10+temp2!AA10+temp3!AA10+temp4!AA10+temp5!AA10+temp6!AA10+temp7!AA10+temp8!AA10+temp9!AA10+temp10!AA10+temp11!AA10+temp12!AA10+temp13!AA10+temp14!AA10+temp15!AA10+temp16!AA10+temp17!AA10+temp18!AA10+temp19!AA10+temp20!AA10,"")</f>
      </c>
      <c r="AB10" s="11">
        <f>IF(1!AB8&lt;&gt;"",1!AB10+temp2!AB10+temp3!AB10+temp4!AB10+temp5!AB10+temp6!AB10+temp7!AB10+temp8!AB10+temp9!AB10+temp10!AB10+temp11!AB10+temp12!AB10+temp13!AB10+temp14!AB10+temp15!AB10+temp16!AB10+temp17!AB10+temp18!AB10+temp19!AB10+temp20!AB10,"")</f>
      </c>
      <c r="AC10" s="11">
        <f>IF(1!AC8&lt;&gt;"",1!AC10+temp2!AC10+temp3!AC10+temp4!AC10+temp5!AC10+temp6!AC10+temp7!AC10+temp8!AC10+temp9!AC10+temp10!AC10+temp11!AC10+temp12!AC10+temp13!AC10+temp14!AC10+temp15!AC10+temp16!AC10+temp17!AC10+temp18!AC10+temp19!AC10+temp20!AC10,"")</f>
      </c>
      <c r="AD10" s="11">
        <f>IF(1!AD8&lt;&gt;"",1!AD10+temp2!AD10+temp3!AD10+temp4!AD10+temp5!AD10+temp6!AD10+temp7!AD10+temp8!AD10+temp9!AD10+temp10!AD10+temp11!AD10+temp12!AD10+temp13!AD10+temp14!AD10+temp15!AD10+temp16!AD10+temp17!AD10+temp18!AD10+temp19!AD10+temp20!AD10,"")</f>
      </c>
      <c r="AE10" s="50">
        <f aca="true" t="shared" si="0" ref="AE10:AE25">SUM(S10:AD10)</f>
        <v>0</v>
      </c>
    </row>
    <row r="11" spans="1:31" ht="15">
      <c r="A11" s="8"/>
      <c r="B11" s="8"/>
      <c r="C11" s="13" t="s">
        <v>17</v>
      </c>
      <c r="D11" s="8"/>
      <c r="E11" s="207" t="s">
        <v>18</v>
      </c>
      <c r="F11" s="207"/>
      <c r="G11" s="207"/>
      <c r="H11" s="8"/>
      <c r="I11" s="8"/>
      <c r="J11" s="8"/>
      <c r="K11" s="13" t="s">
        <v>19</v>
      </c>
      <c r="L11" s="8"/>
      <c r="M11" s="13" t="s">
        <v>20</v>
      </c>
      <c r="N11" s="8"/>
      <c r="O11" s="13" t="s">
        <v>21</v>
      </c>
      <c r="R11" s="10" t="s">
        <v>32</v>
      </c>
      <c r="S11" s="11">
        <f>IF(1!S8&lt;&gt;"",1!S11+temp2!S11+temp3!S11+temp4!S11+temp5!S11+temp6!S11+temp7!S11+temp8!S11+temp9!S11+temp10!S11+temp11!S11+temp12!S11+temp13!S11+temp14!S11+temp15!S11+temp16!S11+temp17!S11+temp18!S11+temp19!S11+temp20!S11,"")</f>
      </c>
      <c r="T11" s="11">
        <f>IF(1!T8&lt;&gt;"",1!T11+temp2!T11+temp3!T11+temp4!T11+temp5!T11+temp6!T11+temp7!T11+temp8!T11+temp9!T11+temp10!T11+temp11!T11+temp12!T11+temp13!T11+temp14!T11+temp15!T11+temp16!T11+temp17!T11+temp18!T11+temp19!T11+temp20!T11,"")</f>
      </c>
      <c r="U11" s="11">
        <f>IF(1!U8&lt;&gt;"",1!U11+temp2!U11+temp3!U11+temp4!U11+temp5!U11+temp6!U11+temp7!U11+temp8!U11+temp9!U11+temp10!U11+temp11!U11+temp12!U11+temp13!U11+temp14!U11+temp15!U11+temp16!U11+temp17!U11+temp18!U11+temp19!U11+temp20!U11,"")</f>
      </c>
      <c r="V11" s="11">
        <f>IF(1!V8&lt;&gt;"",1!V11+temp2!V11+temp3!V11+temp4!V11+temp5!V11+temp6!V11+temp7!V11+temp8!V11+temp9!V11+temp10!V11+temp11!V11+temp12!V11+temp13!V11+temp14!V11+temp15!V11+temp16!V11+temp17!V11+temp18!V11+temp19!V11+temp20!V11,"")</f>
      </c>
      <c r="W11" s="11">
        <f>IF(1!W8&lt;&gt;"",1!W11+temp2!W11+temp3!W11+temp4!W11+temp5!W11+temp6!W11+temp7!W11+temp8!W11+temp9!W11+temp10!W11+temp11!W11+temp12!W11+temp13!W11+temp14!W11+temp15!W11+temp16!W11+temp17!W11+temp18!W11+temp19!W11+temp20!W11,"")</f>
      </c>
      <c r="X11" s="11">
        <f>IF(1!X8&lt;&gt;"",1!X11+temp2!X11+temp3!X11+temp4!X11+temp5!X11+temp6!X11+temp7!X11+temp8!X11+temp9!X11+temp10!X11+temp11!X11+temp12!X11+temp13!X11+temp14!X11+temp15!X11+temp16!X11+temp17!X11+temp18!X11+temp19!X11+temp20!X11,"")</f>
      </c>
      <c r="Y11" s="11">
        <f>IF(1!Y8&lt;&gt;"",1!Y11+temp2!Y11+temp3!Y11+temp4!Y11+temp5!Y11+temp6!Y11+temp7!Y11+temp8!Y11+temp9!Y11+temp10!Y11+temp11!Y11+temp12!Y11+temp13!Y11+temp14!Y11+temp15!Y11+temp16!Y11+temp17!Y11+temp18!Y11+temp19!Y11+temp20!Y11,"")</f>
      </c>
      <c r="Z11" s="11">
        <f>IF(1!Z8&lt;&gt;"",1!Z11+temp2!Z11+temp3!Z11+temp4!Z11+temp5!Z11+temp6!Z11+temp7!Z11+temp8!Z11+temp9!Z11+temp10!Z11+temp11!Z11+temp12!Z11+temp13!Z11+temp14!Z11+temp15!Z11+temp16!Z11+temp17!Z11+temp18!Z11+temp19!Z11+temp20!Z11,"")</f>
      </c>
      <c r="AA11" s="11">
        <f>IF(1!AA8&lt;&gt;"",1!AA11+temp2!AA11+temp3!AA11+temp4!AA11+temp5!AA11+temp6!AA11+temp7!AA11+temp8!AA11+temp9!AA11+temp10!AA11+temp11!AA11+temp12!AA11+temp13!AA11+temp14!AA11+temp15!AA11+temp16!AA11+temp17!AA11+temp18!AA11+temp19!AA11+temp20!AA11,"")</f>
      </c>
      <c r="AB11" s="11">
        <f>IF(1!AB8&lt;&gt;"",1!AB11+temp2!AB11+temp3!AB11+temp4!AB11+temp5!AB11+temp6!AB11+temp7!AB11+temp8!AB11+temp9!AB11+temp10!AB11+temp11!AB11+temp12!AB11+temp13!AB11+temp14!AB11+temp15!AB11+temp16!AB11+temp17!AB11+temp18!AB11+temp19!AB11+temp20!AB11,"")</f>
      </c>
      <c r="AC11" s="11">
        <f>IF(1!AC8&lt;&gt;"",1!AC11+temp2!AC11+temp3!AC11+temp4!AC11+temp5!AC11+temp6!AC11+temp7!AC11+temp8!AC11+temp9!AC11+temp10!AC11+temp11!AC11+temp12!AC11+temp13!AC11+temp14!AC11+temp15!AC11+temp16!AC11+temp17!AC11+temp18!AC11+temp19!AC11+temp20!AC11,"")</f>
      </c>
      <c r="AD11" s="11">
        <f>IF(1!AD8&lt;&gt;"",1!AD11+temp2!AD11+temp3!AD11+temp4!AD11+temp5!AD11+temp6!AD11+temp7!AD11+temp8!AD11+temp9!AD11+temp10!AD11+temp11!AD11+temp12!AD11+temp13!AD11+temp14!AD11+temp15!AD11+temp16!AD11+temp17!AD11+temp18!AD11+temp19!AD11+temp20!AD11,"")</f>
      </c>
      <c r="AE11" s="12">
        <f t="shared" si="0"/>
        <v>0</v>
      </c>
    </row>
    <row r="12" spans="1:31" ht="15.75" thickBot="1">
      <c r="A12" s="14" t="s">
        <v>23</v>
      </c>
      <c r="B12" s="8"/>
      <c r="C12" s="14" t="s">
        <v>24</v>
      </c>
      <c r="D12" s="8"/>
      <c r="E12" s="14" t="s">
        <v>25</v>
      </c>
      <c r="F12" s="8"/>
      <c r="G12" s="14" t="s">
        <v>26</v>
      </c>
      <c r="H12" s="8"/>
      <c r="I12" s="14" t="s">
        <v>27</v>
      </c>
      <c r="J12" s="8"/>
      <c r="K12" s="14" t="s">
        <v>28</v>
      </c>
      <c r="L12" s="8"/>
      <c r="M12" s="14" t="s">
        <v>21</v>
      </c>
      <c r="N12" s="8"/>
      <c r="O12" s="14" t="s">
        <v>29</v>
      </c>
      <c r="R12" s="10" t="s">
        <v>33</v>
      </c>
      <c r="S12" s="11">
        <f>IF(1!S8&lt;&gt;"",1!S12+temp2!S12+temp3!S12+temp4!S12+temp5!S12+temp6!S12+temp7!S12+temp8!S12+temp9!S12+temp10!S12+temp11!S12+temp12!S12+temp13!S12+temp14!S12+temp15!S12+temp16!S12+temp17!S12+temp18!S12+temp19!S12+temp20!S12,"")</f>
      </c>
      <c r="T12" s="11">
        <f>IF(1!T8&lt;&gt;"",1!T12+temp2!T12+temp3!T12+temp4!T12+temp5!T12+temp6!T12+temp7!T12+temp8!T12+temp9!T12+temp10!T12+temp11!T12+temp12!T12+temp13!T12+temp14!T12+temp15!T12+temp16!T12+temp17!T12+temp18!T12+temp19!T12+temp20!T12,"")</f>
      </c>
      <c r="U12" s="11">
        <f>IF(1!U8&lt;&gt;"",1!U12+temp2!U12+temp3!U12+temp4!U12+temp5!U12+temp6!U12+temp7!U12+temp8!U12+temp9!U12+temp10!U12+temp11!U12+temp12!U12+temp13!U12+temp14!U12+temp15!U12+temp16!U12+temp17!U12+temp18!U12+temp19!U12+temp20!U12,"")</f>
      </c>
      <c r="V12" s="11">
        <f>IF(1!V8&lt;&gt;"",1!V12+temp2!V12+temp3!V12+temp4!V12+temp5!V12+temp6!V12+temp7!V12+temp8!V12+temp9!V12+temp10!V12+temp11!V12+temp12!V12+temp13!V12+temp14!V12+temp15!V12+temp16!V12+temp17!V12+temp18!V12+temp19!V12+temp20!V12,"")</f>
      </c>
      <c r="W12" s="11">
        <f>IF(1!W8&lt;&gt;"",1!W12+temp2!W12+temp3!W12+temp4!W12+temp5!W12+temp6!W12+temp7!W12+temp8!W12+temp9!W12+temp10!W12+temp11!W12+temp12!W12+temp13!W12+temp14!W12+temp15!W12+temp16!W12+temp17!W12+temp18!W12+temp19!W12+temp20!W12,"")</f>
      </c>
      <c r="X12" s="11">
        <f>IF(1!X8&lt;&gt;"",1!X12+temp2!X12+temp3!X12+temp4!X12+temp5!X12+temp6!X12+temp7!X12+temp8!X12+temp9!X12+temp10!X12+temp11!X12+temp12!X12+temp13!X12+temp14!X12+temp15!X12+temp16!X12+temp17!X12+temp18!X12+temp19!X12+temp20!X12,"")</f>
      </c>
      <c r="Y12" s="11">
        <f>IF(1!Y8&lt;&gt;"",1!Y12+temp2!Y12+temp3!Y12+temp4!Y12+temp5!Y12+temp6!Y12+temp7!Y12+temp8!Y12+temp9!Y12+temp10!Y12+temp11!Y12+temp12!Y12+temp13!Y12+temp14!Y12+temp15!Y12+temp16!Y12+temp17!Y12+temp18!Y12+temp19!Y12+temp20!Y12,"")</f>
      </c>
      <c r="Z12" s="11">
        <f>IF(1!Z8&lt;&gt;"",1!Z12+temp2!Z12+temp3!Z12+temp4!Z12+temp5!Z12+temp6!Z12+temp7!Z12+temp8!Z12+temp9!Z12+temp10!Z12+temp11!Z12+temp12!Z12+temp13!Z12+temp14!Z12+temp15!Z12+temp16!Z12+temp17!Z12+temp18!Z12+temp19!Z12+temp20!Z12,"")</f>
      </c>
      <c r="AA12" s="11">
        <f>IF(1!AA8&lt;&gt;"",1!AA12+temp2!AA12+temp3!AA12+temp4!AA12+temp5!AA12+temp6!AA12+temp7!AA12+temp8!AA12+temp9!AA12+temp10!AA12+temp11!AA12+temp12!AA12+temp13!AA12+temp14!AA12+temp15!AA12+temp16!AA12+temp17!AA12+temp18!AA12+temp19!AA12+temp20!AA12,"")</f>
      </c>
      <c r="AB12" s="11">
        <f>IF(1!AB8&lt;&gt;"",1!AB12+temp2!AB12+temp3!AB12+temp4!AB12+temp5!AB12+temp6!AB12+temp7!AB12+temp8!AB12+temp9!AB12+temp10!AB12+temp11!AB12+temp12!AB12+temp13!AB12+temp14!AB12+temp15!AB12+temp16!AB12+temp17!AB12+temp18!AB12+temp19!AB12+temp20!AB12,"")</f>
      </c>
      <c r="AC12" s="11">
        <f>IF(1!AC8&lt;&gt;"",1!AC12+temp2!AC12+temp3!AC12+temp4!AC12+temp5!AC12+temp6!AC12+temp7!AC12+temp8!AC12+temp9!AC12+temp10!AC12+temp11!AC12+temp12!AC12+temp13!AC12+temp14!AC12+temp15!AC12+temp16!AC12+temp17!AC12+temp18!AC12+temp19!AC12+temp20!AC12,"")</f>
      </c>
      <c r="AD12" s="11">
        <f>IF(1!AD8&lt;&gt;"",1!AD12+temp2!AD12+temp3!AD12+temp4!AD12+temp5!AD12+temp6!AD12+temp7!AD12+temp8!AD12+temp9!AD12+temp10!AD12+temp11!AD12+temp12!AD12+temp13!AD12+temp14!AD12+temp15!AD12+temp16!AD12+temp17!AD12+temp18!AD12+temp19!AD12+temp20!AD12,"")</f>
      </c>
      <c r="AE12" s="12">
        <f t="shared" si="0"/>
        <v>0</v>
      </c>
    </row>
    <row r="13" spans="1:31" ht="1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R13" s="10" t="s">
        <v>34</v>
      </c>
      <c r="S13" s="11">
        <f>IF(1!S8&lt;&gt;"",1!S13+temp2!S13+temp3!S13+temp4!S13+temp5!S13+temp6!S13+temp7!S13+temp8!S13+temp9!S13+temp10!S13+temp11!S13+temp12!S13+temp13!S13+temp14!S13+temp15!S13+temp16!S13+temp17!S13+temp18!S13+temp19!S13+temp20!S13,"")</f>
      </c>
      <c r="T13" s="11">
        <f>IF(1!T8&lt;&gt;"",1!T13+temp2!T13+temp3!T13+temp4!T13+temp5!T13+temp6!T13+temp7!T13+temp8!T13+temp9!T13+temp10!T13+temp11!T13+temp12!T13+temp13!T13+temp14!T13+temp15!T13+temp16!T13+temp17!T13+temp18!T13+temp19!T13+temp20!T13,"")</f>
      </c>
      <c r="U13" s="11">
        <f>IF(1!U8&lt;&gt;"",1!U13+temp2!U13+temp3!U13+temp4!U13+temp5!U13+temp6!U13+temp7!U13+temp8!U13+temp9!U13+temp10!U13+temp11!U13+temp12!U13+temp13!U13+temp14!U13+temp15!U13+temp16!U13+temp17!U13+temp18!U13+temp19!U13+temp20!U13,"")</f>
      </c>
      <c r="V13" s="11">
        <f>IF(1!V8&lt;&gt;"",1!V13+temp2!V13+temp3!V13+temp4!V13+temp5!V13+temp6!V13+temp7!V13+temp8!V13+temp9!V13+temp10!V13+temp11!V13+temp12!V13+temp13!V13+temp14!V13+temp15!V13+temp16!V13+temp17!V13+temp18!V13+temp19!V13+temp20!V13,"")</f>
      </c>
      <c r="W13" s="11">
        <f>IF(1!W8&lt;&gt;"",1!W13+temp2!W13+temp3!W13+temp4!W13+temp5!W13+temp6!W13+temp7!W13+temp8!W13+temp9!W13+temp10!W13+temp11!W13+temp12!W13+temp13!W13+temp14!W13+temp15!W13+temp16!W13+temp17!W13+temp18!W13+temp19!W13+temp20!W13,"")</f>
      </c>
      <c r="X13" s="11">
        <f>IF(1!X8&lt;&gt;"",1!X13+temp2!X13+temp3!X13+temp4!X13+temp5!X13+temp6!X13+temp7!X13+temp8!X13+temp9!X13+temp10!X13+temp11!X13+temp12!X13+temp13!X13+temp14!X13+temp15!X13+temp16!X13+temp17!X13+temp18!X13+temp19!X13+temp20!X13,"")</f>
      </c>
      <c r="Y13" s="11">
        <f>IF(1!Y8&lt;&gt;"",1!Y13+temp2!Y13+temp3!Y13+temp4!Y13+temp5!Y13+temp6!Y13+temp7!Y13+temp8!Y13+temp9!Y13+temp10!Y13+temp11!Y13+temp12!Y13+temp13!Y13+temp14!Y13+temp15!Y13+temp16!Y13+temp17!Y13+temp18!Y13+temp19!Y13+temp20!Y13,"")</f>
      </c>
      <c r="Z13" s="11">
        <f>IF(1!Z8&lt;&gt;"",1!Z13+temp2!Z13+temp3!Z13+temp4!Z13+temp5!Z13+temp6!Z13+temp7!Z13+temp8!Z13+temp9!Z13+temp10!Z13+temp11!Z13+temp12!Z13+temp13!Z13+temp14!Z13+temp15!Z13+temp16!Z13+temp17!Z13+temp18!Z13+temp19!Z13+temp20!Z13,"")</f>
      </c>
      <c r="AA13" s="11">
        <f>IF(1!AA8&lt;&gt;"",1!AA13+temp2!AA13+temp3!AA13+temp4!AA13+temp5!AA13+temp6!AA13+temp7!AA13+temp8!AA13+temp9!AA13+temp10!AA13+temp11!AA13+temp12!AA13+temp13!AA13+temp14!AA13+temp15!AA13+temp16!AA13+temp17!AA13+temp18!AA13+temp19!AA13+temp20!AA13,"")</f>
      </c>
      <c r="AB13" s="11">
        <f>IF(1!AB8&lt;&gt;"",1!AB13+temp2!AB13+temp3!AB13+temp4!AB13+temp5!AB13+temp6!AB13+temp7!AB13+temp8!AB13+temp9!AB13+temp10!AB13+temp11!AB13+temp12!AB13+temp13!AB13+temp14!AB13+temp15!AB13+temp16!AB13+temp17!AB13+temp18!AB13+temp19!AB13+temp20!AB13,"")</f>
      </c>
      <c r="AC13" s="11">
        <f>IF(1!AC8&lt;&gt;"",1!AC13+temp2!AC13+temp3!AC13+temp4!AC13+temp5!AC13+temp6!AC13+temp7!AC13+temp8!AC13+temp9!AC13+temp10!AC13+temp11!AC13+temp12!AC13+temp13!AC13+temp14!AC13+temp15!AC13+temp16!AC13+temp17!AC13+temp18!AC13+temp19!AC13+temp20!AC13,"")</f>
      </c>
      <c r="AD13" s="11">
        <f>IF(1!AD8&lt;&gt;"",1!AD13+temp2!AD13+temp3!AD13+temp4!AD13+temp5!AD13+temp6!AD13+temp7!AD13+temp8!AD13+temp9!AD13+temp10!AD13+temp11!AD13+temp12!AD13+temp13!AD13+temp14!AD13+temp15!AD13+temp16!AD13+temp17!AD13+temp18!AD13+temp19!AD13+temp20!AD13,"")</f>
      </c>
      <c r="AE13" s="12">
        <f t="shared" si="0"/>
        <v>0</v>
      </c>
    </row>
    <row r="14" spans="1:31" ht="15">
      <c r="A14" s="15">
        <f>IF(1!A14&lt;&gt;"",1!A14,"")</f>
      </c>
      <c r="B14" s="26"/>
      <c r="C14" s="15">
        <f>IF(1!C14&lt;&gt;"",1!C14,"")</f>
      </c>
      <c r="D14" s="8"/>
      <c r="E14" s="15">
        <f>IF(1!A14&lt;&gt;"",1!E14+temp2!E14+temp3!E14+temp4!E14+temp5!E14+temp6!E14+temp7!E14+temp8!E14+temp9!E14+temp10!E14+temp11!E14+temp12!E14+temp13!E14+temp14!E14+temp15!E14+temp16!E14+temp17!E14+temp18!E14+temp19!E14+temp20!E14,"")</f>
      </c>
      <c r="F14" s="26"/>
      <c r="G14" s="15">
        <f>IF(1!A14&lt;&gt;"",1!G14+temp2!G14+temp3!G14+temp4!G14+temp5!G14+temp6!G14+temp7!G14+temp8!G14+temp9!G14+temp10!G14+temp11!G14+temp12!G14+temp13!G14+temp14!G14+temp15!G14+temp16!G14+temp17!G14+temp18!G14+temp19!G14+temp20!G14,"")</f>
      </c>
      <c r="H14" s="26"/>
      <c r="I14" s="15">
        <f>IF(1!A14&lt;&gt;"",1!I14+temp2!I14+temp3!I14+temp4!I14+temp5!I14+temp6!I14+temp7!I14+temp8!I14+temp9!I14+temp10!I14+temp11!I14+temp12!I14+temp13!I14+temp14!I14+temp15!I14+temp16!I14+temp17!I14+temp18!I14+temp19!I14+temp20!I14,"")</f>
      </c>
      <c r="J14" s="8"/>
      <c r="K14" s="15">
        <f>IF(I14&gt;0,(IF(A14="","",ROUND(+I14/E14,0))),(IF(A14="","",0)))</f>
      </c>
      <c r="L14" s="8"/>
      <c r="M14" s="16">
        <f>IF($I$27=0,0,IF(A14="","",I14/$I$27*100))</f>
        <v>0</v>
      </c>
      <c r="N14" s="8"/>
      <c r="O14" s="15">
        <f>IF(A14="","",ROUND(+I14/$L$5,0))</f>
      </c>
      <c r="R14" s="10" t="s">
        <v>35</v>
      </c>
      <c r="S14" s="11">
        <f>IF(1!S8&lt;&gt;"",1!S14+temp2!S14+temp3!S14+temp4!S14+temp5!S14+temp6!S14+temp7!S14+temp8!S14+temp9!S14+temp10!S14+temp11!S14+temp12!S14+temp13!S14+temp14!S14+temp15!S14+temp16!S14+temp17!S14+temp18!S14+temp19!S14+temp20!S14,"")</f>
      </c>
      <c r="T14" s="11">
        <f>IF(1!T8&lt;&gt;"",1!T14+temp2!T14+temp3!T14+temp4!T14+temp5!T14+temp6!T14+temp7!T14+temp8!T14+temp9!T14+temp10!T14+temp11!T14+temp12!T14+temp13!T14+temp14!T14+temp15!T14+temp16!T14+temp17!T14+temp18!T14+temp19!T14+temp20!T14,"")</f>
      </c>
      <c r="U14" s="11">
        <f>IF(1!U8&lt;&gt;"",1!U14+temp2!U14+temp3!U14+temp4!U14+temp5!U14+temp6!U14+temp7!U14+temp8!U14+temp9!U14+temp10!U14+temp11!U14+temp12!U14+temp13!U14+temp14!U14+temp15!U14+temp16!U14+temp17!U14+temp18!U14+temp19!U14+temp20!U14,"")</f>
      </c>
      <c r="V14" s="11">
        <f>IF(1!V8&lt;&gt;"",1!V14+temp2!V14+temp3!V14+temp4!V14+temp5!V14+temp6!V14+temp7!V14+temp8!V14+temp9!V14+temp10!V14+temp11!V14+temp12!V14+temp13!V14+temp14!V14+temp15!V14+temp16!V14+temp17!V14+temp18!V14+temp19!V14+temp20!V14,"")</f>
      </c>
      <c r="W14" s="11">
        <f>IF(1!W8&lt;&gt;"",1!W14+temp2!W14+temp3!W14+temp4!W14+temp5!W14+temp6!W14+temp7!W14+temp8!W14+temp9!W14+temp10!W14+temp11!W14+temp12!W14+temp13!W14+temp14!W14+temp15!W14+temp16!W14+temp17!W14+temp18!W14+temp19!W14+temp20!W14,"")</f>
      </c>
      <c r="X14" s="11">
        <f>IF(1!X8&lt;&gt;"",1!X14+temp2!X14+temp3!X14+temp4!X14+temp5!X14+temp6!X14+temp7!X14+temp8!X14+temp9!X14+temp10!X14+temp11!X14+temp12!X14+temp13!X14+temp14!X14+temp15!X14+temp16!X14+temp17!X14+temp18!X14+temp19!X14+temp20!X14,"")</f>
      </c>
      <c r="Y14" s="11">
        <f>IF(1!Y8&lt;&gt;"",1!Y14+temp2!Y14+temp3!Y14+temp4!Y14+temp5!Y14+temp6!Y14+temp7!Y14+temp8!Y14+temp9!Y14+temp10!Y14+temp11!Y14+temp12!Y14+temp13!Y14+temp14!Y14+temp15!Y14+temp16!Y14+temp17!Y14+temp18!Y14+temp19!Y14+temp20!Y14,"")</f>
      </c>
      <c r="Z14" s="11">
        <f>IF(1!Z8&lt;&gt;"",1!Z14+temp2!Z14+temp3!Z14+temp4!Z14+temp5!Z14+temp6!Z14+temp7!Z14+temp8!Z14+temp9!Z14+temp10!Z14+temp11!Z14+temp12!Z14+temp13!Z14+temp14!Z14+temp15!Z14+temp16!Z14+temp17!Z14+temp18!Z14+temp19!Z14+temp20!Z14,"")</f>
      </c>
      <c r="AA14" s="11">
        <f>IF(1!AA8&lt;&gt;"",1!AA14+temp2!AA14+temp3!AA14+temp4!AA14+temp5!AA14+temp6!AA14+temp7!AA14+temp8!AA14+temp9!AA14+temp10!AA14+temp11!AA14+temp12!AA14+temp13!AA14+temp14!AA14+temp15!AA14+temp16!AA14+temp17!AA14+temp18!AA14+temp19!AA14+temp20!AA14,"")</f>
      </c>
      <c r="AB14" s="11">
        <f>IF(1!AB8&lt;&gt;"",1!AB14+temp2!AB14+temp3!AB14+temp4!AB14+temp5!AB14+temp6!AB14+temp7!AB14+temp8!AB14+temp9!AB14+temp10!AB14+temp11!AB14+temp12!AB14+temp13!AB14+temp14!AB14+temp15!AB14+temp16!AB14+temp17!AB14+temp18!AB14+temp19!AB14+temp20!AB14,"")</f>
      </c>
      <c r="AC14" s="11">
        <f>IF(1!AC8&lt;&gt;"",1!AC14+temp2!AC14+temp3!AC14+temp4!AC14+temp5!AC14+temp6!AC14+temp7!AC14+temp8!AC14+temp9!AC14+temp10!AC14+temp11!AC14+temp12!AC14+temp13!AC14+temp14!AC14+temp15!AC14+temp16!AC14+temp17!AC14+temp18!AC14+temp19!AC14+temp20!AC14,"")</f>
      </c>
      <c r="AD14" s="11">
        <f>IF(1!AD8&lt;&gt;"",1!AD14+temp2!AD14+temp3!AD14+temp4!AD14+temp5!AD14+temp6!AD14+temp7!AD14+temp8!AD14+temp9!AD14+temp10!AD14+temp11!AD14+temp12!AD14+temp13!AD14+temp14!AD14+temp15!AD14+temp16!AD14+temp17!AD14+temp18!AD14+temp19!AD14+temp20!AD14,"")</f>
      </c>
      <c r="AE14" s="12">
        <f t="shared" si="0"/>
        <v>0</v>
      </c>
    </row>
    <row r="15" spans="1:31" ht="15">
      <c r="A15" s="15">
        <f>IF(1!A15&lt;&gt;"",1!A15,"")</f>
      </c>
      <c r="B15" s="8"/>
      <c r="C15" s="15">
        <f>IF(1!C15&lt;&gt;"",1!C15,"")</f>
      </c>
      <c r="D15" s="8"/>
      <c r="E15" s="15">
        <f>IF(1!A15&lt;&gt;"",1!E15+temp2!E15+temp3!E15+temp4!E15+temp5!E15+temp6!E15+temp7!E15+temp8!E15+temp9!E15+temp10!E15+temp11!E15+temp12!E15+temp13!E15+temp14!E15+temp15!E15+temp16!E15+temp17!E15+temp18!E15+temp19!E15+temp20!E15,"")</f>
      </c>
      <c r="F15" s="8"/>
      <c r="G15" s="15">
        <f>IF(1!A15&lt;&gt;"",1!G15+temp2!G15+temp3!G15+temp4!G15+temp5!G15+temp6!G15+temp7!G15+temp8!G15+temp9!G15+temp10!G15+temp11!G15+temp12!G15+temp13!G15+temp14!G15+temp15!G15+temp16!G15+temp17!G15+temp18!G15+temp19!G15+temp20!G15,"")</f>
      </c>
      <c r="H15" s="8"/>
      <c r="I15" s="15">
        <f>IF(1!A15&lt;&gt;"",1!I15+temp2!I15+temp3!I15+temp4!I15+temp5!I15+temp6!I15+temp7!I15+temp8!I15+temp9!I15+temp10!I15+temp11!I15+temp12!I15+temp13!I15+temp14!I15+temp15!I15+temp16!I15+temp17!I15+temp18!I15+temp19!I15+temp20!I15,"")</f>
      </c>
      <c r="J15" s="8"/>
      <c r="K15" s="15">
        <f aca="true" t="shared" si="1" ref="K15:K25">IF(I15&gt;0,(IF(A15="","",ROUND(+I15/E15,0))),(IF(A15="","",0)))</f>
      </c>
      <c r="L15" s="8"/>
      <c r="M15" s="16">
        <f aca="true" t="shared" si="2" ref="M15:M25">IF($I$27=0,0,IF(A15="","",I15/$I$27*100))</f>
        <v>0</v>
      </c>
      <c r="N15" s="8"/>
      <c r="O15" s="15">
        <f aca="true" t="shared" si="3" ref="O15:O25">IF(A15="","",ROUND(+I15/$L$5,0))</f>
      </c>
      <c r="R15" s="10" t="s">
        <v>39</v>
      </c>
      <c r="S15" s="11">
        <f>IF(1!S8&lt;&gt;"",1!S15+temp2!S15+temp3!S15+temp4!S15+temp5!S15+temp6!S15+temp7!S15+temp8!S15+temp9!S15+temp10!S15+temp11!S15+temp12!S15+temp13!S15+temp14!S15+temp15!S15+temp16!S15+temp17!S15+temp18!S15+temp19!S15+temp20!S15,"")</f>
      </c>
      <c r="T15" s="11">
        <f>IF(1!T8&lt;&gt;"",1!T15+temp2!T15+temp3!T15+temp4!T15+temp5!T15+temp6!T15+temp7!T15+temp8!T15+temp9!T15+temp10!T15+temp11!T15+temp12!T15+temp13!T15+temp14!T15+temp15!T15+temp16!T15+temp17!T15+temp18!T15+temp19!T15+temp20!T15,"")</f>
      </c>
      <c r="U15" s="11">
        <f>IF(1!U8&lt;&gt;"",1!U15+temp2!U15+temp3!U15+temp4!U15+temp5!U15+temp6!U15+temp7!U15+temp8!U15+temp9!U15+temp10!U15+temp11!U15+temp12!U15+temp13!U15+temp14!U15+temp15!U15+temp16!U15+temp17!U15+temp18!U15+temp19!U15+temp20!U15,"")</f>
      </c>
      <c r="V15" s="11">
        <f>IF(1!V8&lt;&gt;"",1!V15+temp2!V15+temp3!V15+temp4!V15+temp5!V15+temp6!V15+temp7!V15+temp8!V15+temp9!V15+temp10!V15+temp11!V15+temp12!V15+temp13!V15+temp14!V15+temp15!V15+temp16!V15+temp17!V15+temp18!V15+temp19!V15+temp20!V15,"")</f>
      </c>
      <c r="W15" s="11">
        <f>IF(1!W8&lt;&gt;"",1!W15+temp2!W15+temp3!W15+temp4!W15+temp5!W15+temp6!W15+temp7!W15+temp8!W15+temp9!W15+temp10!W15+temp11!W15+temp12!W15+temp13!W15+temp14!W15+temp15!W15+temp16!W15+temp17!W15+temp18!W15+temp19!W15+temp20!W15,"")</f>
      </c>
      <c r="X15" s="11">
        <f>IF(1!X8&lt;&gt;"",1!X15+temp2!X15+temp3!X15+temp4!X15+temp5!X15+temp6!X15+temp7!X15+temp8!X15+temp9!X15+temp10!X15+temp11!X15+temp12!X15+temp13!X15+temp14!X15+temp15!X15+temp16!X15+temp17!X15+temp18!X15+temp19!X15+temp20!X15,"")</f>
      </c>
      <c r="Y15" s="11">
        <f>IF(1!Y8&lt;&gt;"",1!Y15+temp2!Y15+temp3!Y15+temp4!Y15+temp5!Y15+temp6!Y15+temp7!Y15+temp8!Y15+temp9!Y15+temp10!Y15+temp11!Y15+temp12!Y15+temp13!Y15+temp14!Y15+temp15!Y15+temp16!Y15+temp17!Y15+temp18!Y15+temp19!Y15+temp20!Y15,"")</f>
      </c>
      <c r="Z15" s="11">
        <f>IF(1!Z8&lt;&gt;"",1!Z15+temp2!Z15+temp3!Z15+temp4!Z15+temp5!Z15+temp6!Z15+temp7!Z15+temp8!Z15+temp9!Z15+temp10!Z15+temp11!Z15+temp12!Z15+temp13!Z15+temp14!Z15+temp15!Z15+temp16!Z15+temp17!Z15+temp18!Z15+temp19!Z15+temp20!Z15,"")</f>
      </c>
      <c r="AA15" s="11">
        <f>IF(1!AA8&lt;&gt;"",1!AA15+temp2!AA15+temp3!AA15+temp4!AA15+temp5!AA15+temp6!AA15+temp7!AA15+temp8!AA15+temp9!AA15+temp10!AA15+temp11!AA15+temp12!AA15+temp13!AA15+temp14!AA15+temp15!AA15+temp16!AA15+temp17!AA15+temp18!AA15+temp19!AA15+temp20!AA15,"")</f>
      </c>
      <c r="AB15" s="11">
        <f>IF(1!AB8&lt;&gt;"",1!AB15+temp2!AB15+temp3!AB15+temp4!AB15+temp5!AB15+temp6!AB15+temp7!AB15+temp8!AB15+temp9!AB15+temp10!AB15+temp11!AB15+temp12!AB15+temp13!AB15+temp14!AB15+temp15!AB15+temp16!AB15+temp17!AB15+temp18!AB15+temp19!AB15+temp20!AB15,"")</f>
      </c>
      <c r="AC15" s="11">
        <f>IF(1!AC8&lt;&gt;"",1!AC15+temp2!AC15+temp3!AC15+temp4!AC15+temp5!AC15+temp6!AC15+temp7!AC15+temp8!AC15+temp9!AC15+temp10!AC15+temp11!AC15+temp12!AC15+temp13!AC15+temp14!AC15+temp15!AC15+temp16!AC15+temp17!AC15+temp18!AC15+temp19!AC15+temp20!AC15,"")</f>
      </c>
      <c r="AD15" s="11">
        <f>IF(1!AD8&lt;&gt;"",1!AD15+temp2!AD15+temp3!AD15+temp4!AD15+temp5!AD15+temp6!AD15+temp7!AD15+temp8!AD15+temp9!AD15+temp10!AD15+temp11!AD15+temp12!AD15+temp13!AD15+temp14!AD15+temp15!AD15+temp16!AD15+temp17!AD15+temp18!AD15+temp19!AD15+temp20!AD15,"")</f>
      </c>
      <c r="AE15" s="12">
        <f t="shared" si="0"/>
        <v>0</v>
      </c>
    </row>
    <row r="16" spans="1:31" ht="15">
      <c r="A16" s="15">
        <f>IF(1!A16&lt;&gt;"",1!A16,"")</f>
      </c>
      <c r="B16" s="8"/>
      <c r="C16" s="15">
        <f>IF(1!C16&lt;&gt;"",1!C16,"")</f>
      </c>
      <c r="D16" s="8"/>
      <c r="E16" s="15">
        <f>IF(1!A16&lt;&gt;"",1!E16+temp2!E16+temp3!E16+temp4!E16+temp5!E16+temp6!E16+temp7!E16+temp8!E16+temp9!E16+temp10!E16+temp11!E16+temp12!E16+temp13!E16+temp14!E16+temp15!E16+temp16!E16+temp17!E16+temp18!E16+temp19!E16+temp20!E16,"")</f>
      </c>
      <c r="F16" s="8"/>
      <c r="G16" s="15">
        <f>IF(1!A16&lt;&gt;"",1!G16+temp2!G16+temp3!G16+temp4!G16+temp5!G16+temp6!G16+temp7!G16+temp8!G16+temp9!G16+temp10!G16+temp11!G16+temp12!G16+temp13!G16+temp14!G16+temp15!G16+temp16!G16+temp17!G16+temp18!G16+temp19!G16+temp20!G16,"")</f>
      </c>
      <c r="H16" s="8"/>
      <c r="I16" s="15">
        <f>IF(1!A16&lt;&gt;"",1!I16+temp2!I16+temp3!I16+temp4!I16+temp5!I16+temp6!I16+temp7!I16+temp8!I16+temp9!I16+temp10!I16+temp11!I16+temp12!I16+temp13!I16+temp14!I16+temp15!I16+temp16!I16+temp17!I16+temp18!I16+temp19!I16+temp20!I16,"")</f>
      </c>
      <c r="J16" s="8"/>
      <c r="K16" s="15">
        <f t="shared" si="1"/>
      </c>
      <c r="L16" s="8"/>
      <c r="M16" s="16">
        <f t="shared" si="2"/>
        <v>0</v>
      </c>
      <c r="N16" s="8"/>
      <c r="O16" s="15">
        <f t="shared" si="3"/>
      </c>
      <c r="R16" s="10" t="s">
        <v>41</v>
      </c>
      <c r="S16" s="11">
        <f>IF(1!S8&lt;&gt;"",1!S16+temp2!S16+temp3!S16+temp4!S16+temp5!S16+temp6!S16+temp7!S16+temp8!S16+temp9!S16+temp10!S16+temp11!S16+temp12!S16+temp13!S16+temp14!S16+temp15!S16+temp16!S16+temp17!S16+temp18!S16+temp19!S16+temp20!S16,"")</f>
      </c>
      <c r="T16" s="11">
        <f>IF(1!T8&lt;&gt;"",1!T16+temp2!T16+temp3!T16+temp4!T16+temp5!T16+temp6!T16+temp7!T16+temp8!T16+temp9!T16+temp10!T16+temp11!T16+temp12!T16+temp13!T16+temp14!T16+temp15!T16+temp16!T16+temp17!T16+temp18!T16+temp19!T16+temp20!T16,"")</f>
      </c>
      <c r="U16" s="11">
        <f>IF(1!U8&lt;&gt;"",1!U16+temp2!U16+temp3!U16+temp4!U16+temp5!U16+temp6!U16+temp7!U16+temp8!U16+temp9!U16+temp10!U16+temp11!U16+temp12!U16+temp13!U16+temp14!U16+temp15!U16+temp16!U16+temp17!U16+temp18!U16+temp19!U16+temp20!U16,"")</f>
      </c>
      <c r="V16" s="11">
        <f>IF(1!V8&lt;&gt;"",1!V16+temp2!V16+temp3!V16+temp4!V16+temp5!V16+temp6!V16+temp7!V16+temp8!V16+temp9!V16+temp10!V16+temp11!V16+temp12!V16+temp13!V16+temp14!V16+temp15!V16+temp16!V16+temp17!V16+temp18!V16+temp19!V16+temp20!V16,"")</f>
      </c>
      <c r="W16" s="11">
        <f>IF(1!W8&lt;&gt;"",1!W16+temp2!W16+temp3!W16+temp4!W16+temp5!W16+temp6!W16+temp7!W16+temp8!W16+temp9!W16+temp10!W16+temp11!W16+temp12!W16+temp13!W16+temp14!W16+temp15!W16+temp16!W16+temp17!W16+temp18!W16+temp19!W16+temp20!W16,"")</f>
      </c>
      <c r="X16" s="11">
        <f>IF(1!X8&lt;&gt;"",1!X16+temp2!X16+temp3!X16+temp4!X16+temp5!X16+temp6!X16+temp7!X16+temp8!X16+temp9!X16+temp10!X16+temp11!X16+temp12!X16+temp13!X16+temp14!X16+temp15!X16+temp16!X16+temp17!X16+temp18!X16+temp19!X16+temp20!X16,"")</f>
      </c>
      <c r="Y16" s="11">
        <f>IF(1!Y8&lt;&gt;"",1!Y16+temp2!Y16+temp3!Y16+temp4!Y16+temp5!Y16+temp6!Y16+temp7!Y16+temp8!Y16+temp9!Y16+temp10!Y16+temp11!Y16+temp12!Y16+temp13!Y16+temp14!Y16+temp15!Y16+temp16!Y16+temp17!Y16+temp18!Y16+temp19!Y16+temp20!Y16,"")</f>
      </c>
      <c r="Z16" s="11">
        <f>IF(1!Z8&lt;&gt;"",1!Z16+temp2!Z16+temp3!Z16+temp4!Z16+temp5!Z16+temp6!Z16+temp7!Z16+temp8!Z16+temp9!Z16+temp10!Z16+temp11!Z16+temp12!Z16+temp13!Z16+temp14!Z16+temp15!Z16+temp16!Z16+temp17!Z16+temp18!Z16+temp19!Z16+temp20!Z16,"")</f>
      </c>
      <c r="AA16" s="11">
        <f>IF(1!AA8&lt;&gt;"",1!AA16+temp2!AA16+temp3!AA16+temp4!AA16+temp5!AA16+temp6!AA16+temp7!AA16+temp8!AA16+temp9!AA16+temp10!AA16+temp11!AA16+temp12!AA16+temp13!AA16+temp14!AA16+temp15!AA16+temp16!AA16+temp17!AA16+temp18!AA16+temp19!AA16+temp20!AA16,"")</f>
      </c>
      <c r="AB16" s="11">
        <f>IF(1!AB8&lt;&gt;"",1!AB16+temp2!AB16+temp3!AB16+temp4!AB16+temp5!AB16+temp6!AB16+temp7!AB16+temp8!AB16+temp9!AB16+temp10!AB16+temp11!AB16+temp12!AB16+temp13!AB16+temp14!AB16+temp15!AB16+temp16!AB16+temp17!AB16+temp18!AB16+temp19!AB16+temp20!AB16,"")</f>
      </c>
      <c r="AC16" s="11">
        <f>IF(1!AC8&lt;&gt;"",1!AC16+temp2!AC16+temp3!AC16+temp4!AC16+temp5!AC16+temp6!AC16+temp7!AC16+temp8!AC16+temp9!AC16+temp10!AC16+temp11!AC16+temp12!AC16+temp13!AC16+temp14!AC16+temp15!AC16+temp16!AC16+temp17!AC16+temp18!AC16+temp19!AC16+temp20!AC16,"")</f>
      </c>
      <c r="AD16" s="11">
        <f>IF(1!AD8&lt;&gt;"",1!AD16+temp2!AD16+temp3!AD16+temp4!AD16+temp5!AD16+temp6!AD16+temp7!AD16+temp8!AD16+temp9!AD16+temp10!AD16+temp11!AD16+temp12!AD16+temp13!AD16+temp14!AD16+temp15!AD16+temp16!AD16+temp17!AD16+temp18!AD16+temp19!AD16+temp20!AD16,"")</f>
      </c>
      <c r="AE16" s="12">
        <f t="shared" si="0"/>
        <v>0</v>
      </c>
    </row>
    <row r="17" spans="1:31" ht="15">
      <c r="A17" s="15">
        <f>IF(1!A17&lt;&gt;"",1!A17,"")</f>
      </c>
      <c r="C17" s="15">
        <f>IF(1!C17&lt;&gt;"",1!C17,"")</f>
      </c>
      <c r="E17" s="15">
        <f>IF(1!A17&lt;&gt;"",1!E17+temp2!E17+temp3!E17+temp4!E17+temp5!E17+temp6!E17+temp7!E17+temp8!E17+temp9!E17+temp10!E17+temp11!E17+temp12!E17+temp13!E17+temp14!E17+temp15!E17+temp16!E17+temp17!E17+temp18!E17+temp19!E17+temp20!E17,"")</f>
      </c>
      <c r="G17" s="15">
        <f>IF(1!A17&lt;&gt;"",1!G17+temp2!G17+temp3!G17+temp4!G17+temp5!G17+temp6!G17+temp7!G17+temp8!G17+temp9!G17+temp10!G17+temp11!G17+temp12!G17+temp13!G17+temp14!G17+temp15!G17+temp16!G17+temp17!G17+temp18!G17+temp19!G17+temp20!G17,"")</f>
      </c>
      <c r="I17" s="15">
        <f>IF(1!A17&lt;&gt;"",1!I17+temp2!I17+temp3!I17+temp4!I17+temp5!I17+temp6!I17+temp7!I17+temp8!I17+temp9!I17+temp10!I17+temp11!I17+temp12!I17+temp13!I17+temp14!I17+temp15!I17+temp16!I17+temp17!I17+temp18!I17+temp19!I17+temp20!I17,"")</f>
      </c>
      <c r="K17" s="15">
        <f t="shared" si="1"/>
      </c>
      <c r="M17" s="16">
        <f t="shared" si="2"/>
        <v>0</v>
      </c>
      <c r="O17" s="15">
        <f t="shared" si="3"/>
      </c>
      <c r="R17" s="10" t="s">
        <v>42</v>
      </c>
      <c r="S17" s="11">
        <f>IF(1!S8&lt;&gt;"",1!S17+temp2!S17+temp3!S17+temp4!S17+temp5!S17+temp6!S17+temp7!S17+temp8!S17+temp9!S17+temp10!S17+temp11!S17+temp12!S17+temp13!S17+temp14!S17+temp15!S17+temp16!S17+temp17!S17+temp18!S17+temp19!S17+temp20!S17,"")</f>
      </c>
      <c r="T17" s="11">
        <f>IF(1!T8&lt;&gt;"",1!T17+temp2!T17+temp3!T17+temp4!T17+temp5!T17+temp6!T17+temp7!T17+temp8!T17+temp9!T17+temp10!T17+temp11!T17+temp12!T17+temp13!T17+temp14!T17+temp15!T17+temp16!T17+temp17!T17+temp18!T17+temp19!T17+temp20!T17,"")</f>
      </c>
      <c r="U17" s="11">
        <f>IF(1!U8&lt;&gt;"",1!U17+temp2!U17+temp3!U17+temp4!U17+temp5!U17+temp6!U17+temp7!U17+temp8!U17+temp9!U17+temp10!U17+temp11!U17+temp12!U17+temp13!U17+temp14!U17+temp15!U17+temp16!U17+temp17!U17+temp18!U17+temp19!U17+temp20!U17,"")</f>
      </c>
      <c r="V17" s="11">
        <f>IF(1!V8&lt;&gt;"",1!V17+temp2!V17+temp3!V17+temp4!V17+temp5!V17+temp6!V17+temp7!V17+temp8!V17+temp9!V17+temp10!V17+temp11!V17+temp12!V17+temp13!V17+temp14!V17+temp15!V17+temp16!V17+temp17!V17+temp18!V17+temp19!V17+temp20!V17,"")</f>
      </c>
      <c r="W17" s="11">
        <f>IF(1!W8&lt;&gt;"",1!W17+temp2!W17+temp3!W17+temp4!W17+temp5!W17+temp6!W17+temp7!W17+temp8!W17+temp9!W17+temp10!W17+temp11!W17+temp12!W17+temp13!W17+temp14!W17+temp15!W17+temp16!W17+temp17!W17+temp18!W17+temp19!W17+temp20!W17,"")</f>
      </c>
      <c r="X17" s="11">
        <f>IF(1!X8&lt;&gt;"",1!X17+temp2!X17+temp3!X17+temp4!X17+temp5!X17+temp6!X17+temp7!X17+temp8!X17+temp9!X17+temp10!X17+temp11!X17+temp12!X17+temp13!X17+temp14!X17+temp15!X17+temp16!X17+temp17!X17+temp18!X17+temp19!X17+temp20!X17,"")</f>
      </c>
      <c r="Y17" s="11">
        <f>IF(1!Y8&lt;&gt;"",1!Y17+temp2!Y17+temp3!Y17+temp4!Y17+temp5!Y17+temp6!Y17+temp7!Y17+temp8!Y17+temp9!Y17+temp10!Y17+temp11!Y17+temp12!Y17+temp13!Y17+temp14!Y17+temp15!Y17+temp16!Y17+temp17!Y17+temp18!Y17+temp19!Y17+temp20!Y17,"")</f>
      </c>
      <c r="Z17" s="11">
        <f>IF(1!Z8&lt;&gt;"",1!Z17+temp2!Z17+temp3!Z17+temp4!Z17+temp5!Z17+temp6!Z17+temp7!Z17+temp8!Z17+temp9!Z17+temp10!Z17+temp11!Z17+temp12!Z17+temp13!Z17+temp14!Z17+temp15!Z17+temp16!Z17+temp17!Z17+temp18!Z17+temp19!Z17+temp20!Z17,"")</f>
      </c>
      <c r="AA17" s="11">
        <f>IF(1!AA8&lt;&gt;"",1!AA17+temp2!AA17+temp3!AA17+temp4!AA17+temp5!AA17+temp6!AA17+temp7!AA17+temp8!AA17+temp9!AA17+temp10!AA17+temp11!AA17+temp12!AA17+temp13!AA17+temp14!AA17+temp15!AA17+temp16!AA17+temp17!AA17+temp18!AA17+temp19!AA17+temp20!AA17,"")</f>
      </c>
      <c r="AB17" s="11">
        <f>IF(1!AB8&lt;&gt;"",1!AB17+temp2!AB17+temp3!AB17+temp4!AB17+temp5!AB17+temp6!AB17+temp7!AB17+temp8!AB17+temp9!AB17+temp10!AB17+temp11!AB17+temp12!AB17+temp13!AB17+temp14!AB17+temp15!AB17+temp16!AB17+temp17!AB17+temp18!AB17+temp19!AB17+temp20!AB17,"")</f>
      </c>
      <c r="AC17" s="11">
        <f>IF(1!AC8&lt;&gt;"",1!AC17+temp2!AC17+temp3!AC17+temp4!AC17+temp5!AC17+temp6!AC17+temp7!AC17+temp8!AC17+temp9!AC17+temp10!AC17+temp11!AC17+temp12!AC17+temp13!AC17+temp14!AC17+temp15!AC17+temp16!AC17+temp17!AC17+temp18!AC17+temp19!AC17+temp20!AC17,"")</f>
      </c>
      <c r="AD17" s="11">
        <f>IF(1!AD8&lt;&gt;"",1!AD17+temp2!AD17+temp3!AD17+temp4!AD17+temp5!AD17+temp6!AD17+temp7!AD17+temp8!AD17+temp9!AD17+temp10!AD17+temp11!AD17+temp12!AD17+temp13!AD17+temp14!AD17+temp15!AD17+temp16!AD17+temp17!AD17+temp18!AD17+temp19!AD17+temp20!AD17,"")</f>
      </c>
      <c r="AE17" s="12">
        <f t="shared" si="0"/>
        <v>0</v>
      </c>
    </row>
    <row r="18" spans="1:31" ht="15">
      <c r="A18" s="15">
        <f>IF(1!A18&lt;&gt;"",1!A18,"")</f>
      </c>
      <c r="B18" s="8"/>
      <c r="C18" s="15">
        <f>IF(1!C18&lt;&gt;"",1!C18,"")</f>
      </c>
      <c r="D18" s="8"/>
      <c r="E18" s="15">
        <f>IF(1!A18&lt;&gt;"",1!E18+temp2!E18+temp3!E18+temp4!E18+temp5!E18+temp6!E18+temp7!E18+temp8!E18+temp9!E18+temp10!E18+temp11!E18+temp12!E18+temp13!E18+temp14!E18+temp15!E18+temp16!E18+temp17!E18+temp18!E18+temp19!E18+temp20!E18,"")</f>
      </c>
      <c r="F18" s="8"/>
      <c r="G18" s="15">
        <f>IF(1!A18&lt;&gt;"",1!G18+temp2!G18+temp3!G18+temp4!G18+temp5!G18+temp6!G18+temp7!G18+temp8!G18+temp9!G18+temp10!G18+temp11!G18+temp12!G18+temp13!G18+temp14!G18+temp15!G18+temp16!G18+temp17!G18+temp18!G18+temp19!G18+temp20!G18,"")</f>
      </c>
      <c r="H18" s="8"/>
      <c r="I18" s="15">
        <f>IF(1!A18&lt;&gt;"",1!I18+temp2!I18+temp3!I18+temp4!I18+temp5!I18+temp6!I18+temp7!I18+temp8!I18+temp9!I18+temp10!I18+temp11!I18+temp12!I18+temp13!I18+temp14!I18+temp15!I18+temp16!I18+temp17!I18+temp18!I18+temp19!I18+temp20!I18,"")</f>
      </c>
      <c r="J18" s="8"/>
      <c r="K18" s="15">
        <f t="shared" si="1"/>
      </c>
      <c r="L18" s="8"/>
      <c r="M18" s="16">
        <f t="shared" si="2"/>
        <v>0</v>
      </c>
      <c r="N18" s="8"/>
      <c r="O18" s="15">
        <f>IF(A18="","",ROUND(+I18/$L$5,0))</f>
      </c>
      <c r="R18" s="10" t="s">
        <v>44</v>
      </c>
      <c r="S18" s="11">
        <f>IF(1!S8&lt;&gt;"",1!S18+temp2!S18+temp3!S18+temp4!S18+temp5!S18+temp6!S18+temp7!S18+temp8!S18+temp9!S18+temp10!S18+temp11!S18+temp12!S18+temp13!S18+temp14!S18+temp15!S18+temp16!S18+temp17!S18+temp18!S18+temp19!S18+temp20!S18,"")</f>
      </c>
      <c r="T18" s="11">
        <f>IF(1!T8&lt;&gt;"",1!T18+temp2!T18+temp3!T18+temp4!T18+temp5!T18+temp6!T18+temp7!T18+temp8!T18+temp9!T18+temp10!T18+temp11!T18+temp12!T18+temp13!T18+temp14!T18+temp15!T18+temp16!T18+temp17!T18+temp18!T18+temp19!T18+temp20!T18,"")</f>
      </c>
      <c r="U18" s="11">
        <f>IF(1!U8&lt;&gt;"",1!U18+temp2!U18+temp3!U18+temp4!U18+temp5!U18+temp6!U18+temp7!U18+temp8!U18+temp9!U18+temp10!U18+temp11!U18+temp12!U18+temp13!U18+temp14!U18+temp15!U18+temp16!U18+temp17!U18+temp18!U18+temp19!U18+temp20!U18,"")</f>
      </c>
      <c r="V18" s="11">
        <f>IF(1!V8&lt;&gt;"",1!V18+temp2!V18+temp3!V18+temp4!V18+temp5!V18+temp6!V18+temp7!V18+temp8!V18+temp9!V18+temp10!V18+temp11!V18+temp12!V18+temp13!V18+temp14!V18+temp15!V18+temp16!V18+temp17!V18+temp18!V18+temp19!V18+temp20!V18,"")</f>
      </c>
      <c r="W18" s="11">
        <f>IF(1!W8&lt;&gt;"",1!W18+temp2!W18+temp3!W18+temp4!W18+temp5!W18+temp6!W18+temp7!W18+temp8!W18+temp9!W18+temp10!W18+temp11!W18+temp12!W18+temp13!W18+temp14!W18+temp15!W18+temp16!W18+temp17!W18+temp18!W18+temp19!W18+temp20!W18,"")</f>
      </c>
      <c r="X18" s="11">
        <f>IF(1!X8&lt;&gt;"",1!X18+temp2!X18+temp3!X18+temp4!X18+temp5!X18+temp6!X18+temp7!X18+temp8!X18+temp9!X18+temp10!X18+temp11!X18+temp12!X18+temp13!X18+temp14!X18+temp15!X18+temp16!X18+temp17!X18+temp18!X18+temp19!X18+temp20!X18,"")</f>
      </c>
      <c r="Y18" s="11">
        <f>IF(1!Y8&lt;&gt;"",1!Y18+temp2!Y18+temp3!Y18+temp4!Y18+temp5!Y18+temp6!Y18+temp7!Y18+temp8!Y18+temp9!Y18+temp10!Y18+temp11!Y18+temp12!Y18+temp13!Y18+temp14!Y18+temp15!Y18+temp16!Y18+temp17!Y18+temp18!Y18+temp19!Y18+temp20!Y18,"")</f>
      </c>
      <c r="Z18" s="11">
        <f>IF(1!Z8&lt;&gt;"",1!Z18+temp2!Z18+temp3!Z18+temp4!Z18+temp5!Z18+temp6!Z18+temp7!Z18+temp8!Z18+temp9!Z18+temp10!Z18+temp11!Z18+temp12!Z18+temp13!Z18+temp14!Z18+temp15!Z18+temp16!Z18+temp17!Z18+temp18!Z18+temp19!Z18+temp20!Z18,"")</f>
      </c>
      <c r="AA18" s="11">
        <f>IF(1!AA8&lt;&gt;"",1!AA18+temp2!AA18+temp3!AA18+temp4!AA18+temp5!AA18+temp6!AA18+temp7!AA18+temp8!AA18+temp9!AA18+temp10!AA18+temp11!AA18+temp12!AA18+temp13!AA18+temp14!AA18+temp15!AA18+temp16!AA18+temp17!AA18+temp18!AA18+temp19!AA18+temp20!AA18,"")</f>
      </c>
      <c r="AB18" s="11">
        <f>IF(1!AB8&lt;&gt;"",1!AB18+temp2!AB18+temp3!AB18+temp4!AB18+temp5!AB18+temp6!AB18+temp7!AB18+temp8!AB18+temp9!AB18+temp10!AB18+temp11!AB18+temp12!AB18+temp13!AB18+temp14!AB18+temp15!AB18+temp16!AB18+temp17!AB18+temp18!AB18+temp19!AB18+temp20!AB18,"")</f>
      </c>
      <c r="AC18" s="11">
        <f>IF(1!AC8&lt;&gt;"",1!AC18+temp2!AC18+temp3!AC18+temp4!AC18+temp5!AC18+temp6!AC18+temp7!AC18+temp8!AC18+temp9!AC18+temp10!AC18+temp11!AC18+temp12!AC18+temp13!AC18+temp14!AC18+temp15!AC18+temp16!AC18+temp17!AC18+temp18!AC18+temp19!AC18+temp20!AC18,"")</f>
      </c>
      <c r="AD18" s="11">
        <f>IF(1!AD8&lt;&gt;"",1!AD18+temp2!AD18+temp3!AD18+temp4!AD18+temp5!AD18+temp6!AD18+temp7!AD18+temp8!AD18+temp9!AD18+temp10!AD18+temp11!AD18+temp12!AD18+temp13!AD18+temp14!AD18+temp15!AD18+temp16!AD18+temp17!AD18+temp18!AD18+temp19!AD18+temp20!AD18,"")</f>
      </c>
      <c r="AE18" s="12">
        <f t="shared" si="0"/>
        <v>0</v>
      </c>
    </row>
    <row r="19" spans="1:31" ht="15">
      <c r="A19" s="15">
        <f>IF(1!A19&lt;&gt;"",1!A19,"")</f>
      </c>
      <c r="B19" s="8"/>
      <c r="C19" s="15">
        <f>IF(1!C19&lt;&gt;"",1!C19,"")</f>
      </c>
      <c r="D19" s="8"/>
      <c r="E19" s="15">
        <f>IF(1!A19&lt;&gt;"",1!E19+temp2!E19+temp3!E19+temp4!E19+temp5!E19+temp6!E19+temp7!E19+temp8!E19+temp9!E19+temp10!E19+temp11!E19+temp12!E19+temp13!E19+temp14!E19+temp15!E19+temp16!E19+temp17!E19+temp18!E19+temp19!E19+temp20!E19,"")</f>
      </c>
      <c r="F19" s="8"/>
      <c r="G19" s="15">
        <f>IF(1!A19&lt;&gt;"",1!G19+temp2!G19+temp3!G19+temp4!G19+temp5!G19+temp6!G19+temp7!G19+temp8!G19+temp9!G19+temp10!G19+temp11!G19+temp12!G19+temp13!G19+temp14!G19+temp15!G19+temp16!G19+temp17!G19+temp18!G19+temp19!G19+temp20!G19,"")</f>
      </c>
      <c r="H19" s="8"/>
      <c r="I19" s="15">
        <f>IF(1!A19&lt;&gt;"",1!I19+temp2!I19+temp3!I19+temp4!I19+temp5!I19+temp6!I19+temp7!I19+temp8!I19+temp9!I19+temp10!I19+temp11!I19+temp12!I19+temp13!I19+temp14!I19+temp15!I19+temp16!I19+temp17!I19+temp18!I19+temp19!I19+temp20!I19,"")</f>
      </c>
      <c r="J19" s="8"/>
      <c r="K19" s="15">
        <f t="shared" si="1"/>
      </c>
      <c r="L19" s="8"/>
      <c r="M19" s="16">
        <f t="shared" si="2"/>
        <v>0</v>
      </c>
      <c r="N19" s="8"/>
      <c r="O19" s="15">
        <f>IF(A19="","",ROUND(+I19/$L$5,0))</f>
      </c>
      <c r="R19" s="10" t="s">
        <v>45</v>
      </c>
      <c r="S19" s="11">
        <f>IF(1!S8&lt;&gt;"",1!S19+temp2!S19+temp3!S19+temp4!S19+temp5!S19+temp6!S19+temp7!S19+temp8!S19+temp9!S19+temp10!S19+temp11!S19+temp12!S19+temp13!S19+temp14!S19+temp15!S19+temp16!S19+temp17!S19+temp18!S19+temp19!S19+temp20!S19,"")</f>
      </c>
      <c r="T19" s="11">
        <f>IF(1!T8&lt;&gt;"",1!T19+temp2!T19+temp3!T19+temp4!T19+temp5!T19+temp6!T19+temp7!T19+temp8!T19+temp9!T19+temp10!T19+temp11!T19+temp12!T19+temp13!T19+temp14!T19+temp15!T19+temp16!T19+temp17!T19+temp18!T19+temp19!T19+temp20!T19,"")</f>
      </c>
      <c r="U19" s="11">
        <f>IF(1!U8&lt;&gt;"",1!U19+temp2!U19+temp3!U19+temp4!U19+temp5!U19+temp6!U19+temp7!U19+temp8!U19+temp9!U19+temp10!U19+temp11!U19+temp12!U19+temp13!U19+temp14!U19+temp15!U19+temp16!U19+temp17!U19+temp18!U19+temp19!U19+temp20!U19,"")</f>
      </c>
      <c r="V19" s="11">
        <f>IF(1!V8&lt;&gt;"",1!V19+temp2!V19+temp3!V19+temp4!V19+temp5!V19+temp6!V19+temp7!V19+temp8!V19+temp9!V19+temp10!V19+temp11!V19+temp12!V19+temp13!V19+temp14!V19+temp15!V19+temp16!V19+temp17!V19+temp18!V19+temp19!V19+temp20!V19,"")</f>
      </c>
      <c r="W19" s="11">
        <f>IF(1!W8&lt;&gt;"",1!W19+temp2!W19+temp3!W19+temp4!W19+temp5!W19+temp6!W19+temp7!W19+temp8!W19+temp9!W19+temp10!W19+temp11!W19+temp12!W19+temp13!W19+temp14!W19+temp15!W19+temp16!W19+temp17!W19+temp18!W19+temp19!W19+temp20!W19,"")</f>
      </c>
      <c r="X19" s="11">
        <f>IF(1!X8&lt;&gt;"",1!X19+temp2!X19+temp3!X19+temp4!X19+temp5!X19+temp6!X19+temp7!X19+temp8!X19+temp9!X19+temp10!X19+temp11!X19+temp12!X19+temp13!X19+temp14!X19+temp15!X19+temp16!X19+temp17!X19+temp18!X19+temp19!X19+temp20!X19,"")</f>
      </c>
      <c r="Y19" s="11">
        <f>IF(1!Y8&lt;&gt;"",1!Y19+temp2!Y19+temp3!Y19+temp4!Y19+temp5!Y19+temp6!Y19+temp7!Y19+temp8!Y19+temp9!Y19+temp10!Y19+temp11!Y19+temp12!Y19+temp13!Y19+temp14!Y19+temp15!Y19+temp16!Y19+temp17!Y19+temp18!Y19+temp19!Y19+temp20!Y19,"")</f>
      </c>
      <c r="Z19" s="11">
        <f>IF(1!Z8&lt;&gt;"",1!Z19+temp2!Z19+temp3!Z19+temp4!Z19+temp5!Z19+temp6!Z19+temp7!Z19+temp8!Z19+temp9!Z19+temp10!Z19+temp11!Z19+temp12!Z19+temp13!Z19+temp14!Z19+temp15!Z19+temp16!Z19+temp17!Z19+temp18!Z19+temp19!Z19+temp20!Z19,"")</f>
      </c>
      <c r="AA19" s="11">
        <f>IF(1!AA8&lt;&gt;"",1!AA19+temp2!AA19+temp3!AA19+temp4!AA19+temp5!AA19+temp6!AA19+temp7!AA19+temp8!AA19+temp9!AA19+temp10!AA19+temp11!AA19+temp12!AA19+temp13!AA19+temp14!AA19+temp15!AA19+temp16!AA19+temp17!AA19+temp18!AA19+temp19!AA19+temp20!AA19,"")</f>
      </c>
      <c r="AB19" s="11">
        <f>IF(1!AB8&lt;&gt;"",1!AB19+temp2!AB19+temp3!AB19+temp4!AB19+temp5!AB19+temp6!AB19+temp7!AB19+temp8!AB19+temp9!AB19+temp10!AB19+temp11!AB19+temp12!AB19+temp13!AB19+temp14!AB19+temp15!AB19+temp16!AB19+temp17!AB19+temp18!AB19+temp19!AB19+temp20!AB19,"")</f>
      </c>
      <c r="AC19" s="11">
        <f>IF(1!AC8&lt;&gt;"",1!AC19+temp2!AC19+temp3!AC19+temp4!AC19+temp5!AC19+temp6!AC19+temp7!AC19+temp8!AC19+temp9!AC19+temp10!AC19+temp11!AC19+temp12!AC19+temp13!AC19+temp14!AC19+temp15!AC19+temp16!AC19+temp17!AC19+temp18!AC19+temp19!AC19+temp20!AC19,"")</f>
      </c>
      <c r="AD19" s="11">
        <f>IF(1!AD8&lt;&gt;"",1!AD19+temp2!AD19+temp3!AD19+temp4!AD19+temp5!AD19+temp6!AD19+temp7!AD19+temp8!AD19+temp9!AD19+temp10!AD19+temp11!AD19+temp12!AD19+temp13!AD19+temp14!AD19+temp15!AD19+temp16!AD19+temp17!AD19+temp18!AD19+temp19!AD19+temp20!AD19,"")</f>
      </c>
      <c r="AE19" s="12">
        <f t="shared" si="0"/>
        <v>0</v>
      </c>
    </row>
    <row r="20" spans="1:31" ht="15">
      <c r="A20" s="15">
        <f>IF(1!A20&lt;&gt;"",1!A20,"")</f>
      </c>
      <c r="B20" s="8"/>
      <c r="C20" s="15">
        <f>IF(1!C20&lt;&gt;"",1!C20,"")</f>
      </c>
      <c r="D20" s="8"/>
      <c r="E20" s="15">
        <f>IF(1!A20&lt;&gt;"",1!E20+temp2!E20+temp3!E20+temp4!E20+temp5!E20+temp6!E20+temp7!E20+temp8!E20+temp9!E20+temp10!E20+temp11!E20+temp12!E20+temp13!E20+temp14!E20+temp15!E20+temp16!E20+temp17!E20+temp18!E20+temp19!E20+temp20!E20,"")</f>
      </c>
      <c r="F20" s="8"/>
      <c r="G20" s="15">
        <f>IF(1!A20&lt;&gt;"",1!G20+temp2!G20+temp3!G20+temp4!G20+temp5!G20+temp6!G20+temp7!G20+temp8!G20+temp9!G20+temp10!G20+temp11!G20+temp12!G20+temp13!G20+temp14!G20+temp15!G20+temp16!G20+temp17!G20+temp18!G20+temp19!G20+temp20!G20,"")</f>
      </c>
      <c r="H20" s="8"/>
      <c r="I20" s="15">
        <f>IF(1!A20&lt;&gt;"",1!I20+temp2!I20+temp3!I20+temp4!I20+temp5!I20+temp6!I20+temp7!I20+temp8!I20+temp9!I20+temp10!I20+temp11!I20+temp12!I20+temp13!I20+temp14!I20+temp15!I20+temp16!I20+temp17!I20+temp18!I20+temp19!I20+temp20!I20,"")</f>
      </c>
      <c r="J20" s="8"/>
      <c r="K20" s="15">
        <f t="shared" si="1"/>
      </c>
      <c r="L20" s="8"/>
      <c r="M20" s="16">
        <f t="shared" si="2"/>
        <v>0</v>
      </c>
      <c r="N20" s="8"/>
      <c r="O20" s="15">
        <f t="shared" si="3"/>
      </c>
      <c r="R20" s="10" t="s">
        <v>47</v>
      </c>
      <c r="S20" s="11">
        <f>IF(1!S8&lt;&gt;"",1!S20+temp2!S20+temp3!S20+temp4!S20+temp5!S20+temp6!S20+temp7!S20+temp8!S20+temp9!S20+temp10!S20+temp11!S20+temp12!S20+temp13!S20+temp14!S20+temp15!S20+temp16!S20+temp17!S20+temp18!S20+temp19!S20+temp20!S20,"")</f>
      </c>
      <c r="T20" s="11">
        <f>IF(1!T8&lt;&gt;"",1!T20+temp2!T20+temp3!T20+temp4!T20+temp5!T20+temp6!T20+temp7!T20+temp8!T20+temp9!T20+temp10!T20+temp11!T20+temp12!T20+temp13!T20+temp14!T20+temp15!T20+temp16!T20+temp17!T20+temp18!T20+temp19!T20+temp20!T20,"")</f>
      </c>
      <c r="U20" s="11">
        <f>IF(1!U8&lt;&gt;"",1!U20+temp2!U20+temp3!U20+temp4!U20+temp5!U20+temp6!U20+temp7!U20+temp8!U20+temp9!U20+temp10!U20+temp11!U20+temp12!U20+temp13!U20+temp14!U20+temp15!U20+temp16!U20+temp17!U20+temp18!U20+temp19!U20+temp20!U20,"")</f>
      </c>
      <c r="V20" s="11">
        <f>IF(1!V8&lt;&gt;"",1!V20+temp2!V20+temp3!V20+temp4!V20+temp5!V20+temp6!V20+temp7!V20+temp8!V20+temp9!V20+temp10!V20+temp11!V20+temp12!V20+temp13!V20+temp14!V20+temp15!V20+temp16!V20+temp17!V20+temp18!V20+temp19!V20+temp20!V20,"")</f>
      </c>
      <c r="W20" s="11">
        <f>IF(1!W8&lt;&gt;"",1!W20+temp2!W20+temp3!W20+temp4!W20+temp5!W20+temp6!W20+temp7!W20+temp8!W20+temp9!W20+temp10!W20+temp11!W20+temp12!W20+temp13!W20+temp14!W20+temp15!W20+temp16!W20+temp17!W20+temp18!W20+temp19!W20+temp20!W20,"")</f>
      </c>
      <c r="X20" s="11">
        <f>IF(1!X8&lt;&gt;"",1!X20+temp2!X20+temp3!X20+temp4!X20+temp5!X20+temp6!X20+temp7!X20+temp8!X20+temp9!X20+temp10!X20+temp11!X20+temp12!X20+temp13!X20+temp14!X20+temp15!X20+temp16!X20+temp17!X20+temp18!X20+temp19!X20+temp20!X20,"")</f>
      </c>
      <c r="Y20" s="11">
        <f>IF(1!Y8&lt;&gt;"",1!Y20+temp2!Y20+temp3!Y20+temp4!Y20+temp5!Y20+temp6!Y20+temp7!Y20+temp8!Y20+temp9!Y20+temp10!Y20+temp11!Y20+temp12!Y20+temp13!Y20+temp14!Y20+temp15!Y20+temp16!Y20+temp17!Y20+temp18!Y20+temp19!Y20+temp20!Y20,"")</f>
      </c>
      <c r="Z20" s="11">
        <f>IF(1!Z8&lt;&gt;"",1!Z20+temp2!Z20+temp3!Z20+temp4!Z20+temp5!Z20+temp6!Z20+temp7!Z20+temp8!Z20+temp9!Z20+temp10!Z20+temp11!Z20+temp12!Z20+temp13!Z20+temp14!Z20+temp15!Z20+temp16!Z20+temp17!Z20+temp18!Z20+temp19!Z20+temp20!Z20,"")</f>
      </c>
      <c r="AA20" s="11">
        <f>IF(1!AA8&lt;&gt;"",1!AA20+temp2!AA20+temp3!AA20+temp4!AA20+temp5!AA20+temp6!AA20+temp7!AA20+temp8!AA20+temp9!AA20+temp10!AA20+temp11!AA20+temp12!AA20+temp13!AA20+temp14!AA20+temp15!AA20+temp16!AA20+temp17!AA20+temp18!AA20+temp19!AA20+temp20!AA20,"")</f>
      </c>
      <c r="AB20" s="11">
        <f>IF(1!AB8&lt;&gt;"",1!AB20+temp2!AB20+temp3!AB20+temp4!AB20+temp5!AB20+temp6!AB20+temp7!AB20+temp8!AB20+temp9!AB20+temp10!AB20+temp11!AB20+temp12!AB20+temp13!AB20+temp14!AB20+temp15!AB20+temp16!AB20+temp17!AB20+temp18!AB20+temp19!AB20+temp20!AB20,"")</f>
      </c>
      <c r="AC20" s="11">
        <f>IF(1!AC8&lt;&gt;"",1!AC20+temp2!AC20+temp3!AC20+temp4!AC20+temp5!AC20+temp6!AC20+temp7!AC20+temp8!AC20+temp9!AC20+temp10!AC20+temp11!AC20+temp12!AC20+temp13!AC20+temp14!AC20+temp15!AC20+temp16!AC20+temp17!AC20+temp18!AC20+temp19!AC20+temp20!AC20,"")</f>
      </c>
      <c r="AD20" s="11">
        <f>IF(1!AD8&lt;&gt;"",1!AD20+temp2!AD20+temp3!AD20+temp4!AD20+temp5!AD20+temp6!AD20+temp7!AD20+temp8!AD20+temp9!AD20+temp10!AD20+temp11!AD20+temp12!AD20+temp13!AD20+temp14!AD20+temp15!AD20+temp16!AD20+temp17!AD20+temp18!AD20+temp19!AD20+temp20!AD20,"")</f>
      </c>
      <c r="AE20" s="12">
        <f t="shared" si="0"/>
        <v>0</v>
      </c>
    </row>
    <row r="21" spans="1:31" ht="15">
      <c r="A21" s="15">
        <f>IF(1!A21&lt;&gt;"",1!A21,"")</f>
      </c>
      <c r="B21" s="8"/>
      <c r="C21" s="15">
        <f>IF(1!C21&lt;&gt;"",1!C21,"")</f>
      </c>
      <c r="D21" s="8"/>
      <c r="E21" s="15">
        <f>IF(1!A21&lt;&gt;"",1!E21+temp2!E21+temp3!E21+temp4!E21+temp5!E21+temp6!E21+temp7!E21+temp8!E21+temp9!E21+temp10!E21+temp11!E21+temp12!E21+temp13!E21+temp14!E21+temp15!E21+temp16!E21+temp17!E21+temp18!E21+temp19!E21+temp20!E21,"")</f>
      </c>
      <c r="F21" s="8"/>
      <c r="G21" s="15">
        <f>IF(1!A21&lt;&gt;"",1!G21+temp2!G21+temp3!G21+temp4!G21+temp5!G21+temp6!G21+temp7!G21+temp8!G21+temp9!G21+temp10!G21+temp11!G21+temp12!G21+temp13!G21+temp14!G21+temp15!G21+temp16!G21+temp17!G21+temp18!G21+temp19!G21+temp20!G21,"")</f>
      </c>
      <c r="H21" s="8"/>
      <c r="I21" s="15">
        <f>IF(1!A21&lt;&gt;"",1!I21+temp2!I21+temp3!I21+temp4!I21+temp5!I21+temp6!I21+temp7!I21+temp8!I21+temp9!I21+temp10!I21+temp11!I21+temp12!I21+temp13!I21+temp14!I21+temp15!I21+temp16!I21+temp17!I21+temp18!I21+temp19!I21+temp20!I21,"")</f>
      </c>
      <c r="J21" s="8"/>
      <c r="K21" s="15">
        <f t="shared" si="1"/>
      </c>
      <c r="L21" s="8"/>
      <c r="M21" s="16">
        <f t="shared" si="2"/>
        <v>0</v>
      </c>
      <c r="N21" s="8"/>
      <c r="O21" s="15">
        <f t="shared" si="3"/>
      </c>
      <c r="R21" s="10" t="s">
        <v>53</v>
      </c>
      <c r="S21" s="11">
        <f>IF(1!S8&lt;&gt;"",1!S21+temp2!S21+temp3!S21+temp4!S21+temp5!S21+temp6!S21+temp7!S21+temp8!S21+temp9!S21+temp10!S21+temp11!S21+temp12!S21+temp13!S21+temp14!S21+temp15!S21+temp16!S21+temp17!S21+temp18!S21+temp19!S21+temp20!S21,"")</f>
      </c>
      <c r="T21" s="11">
        <f>IF(1!T8&lt;&gt;"",1!T21+temp2!T21+temp3!T21+temp4!T21+temp5!T21+temp6!T21+temp7!T21+temp8!T21+temp9!T21+temp10!T21+temp11!T21+temp12!T21+temp13!T21+temp14!T21+temp15!T21+temp16!T21+temp17!T21+temp18!T21+temp19!T21+temp20!T21,"")</f>
      </c>
      <c r="U21" s="11">
        <f>IF(1!U8&lt;&gt;"",1!U21+temp2!U21+temp3!U21+temp4!U21+temp5!U21+temp6!U21+temp7!U21+temp8!U21+temp9!U21+temp10!U21+temp11!U21+temp12!U21+temp13!U21+temp14!U21+temp15!U21+temp16!U21+temp17!U21+temp18!U21+temp19!U21+temp20!U21,"")</f>
      </c>
      <c r="V21" s="11">
        <f>IF(1!V8&lt;&gt;"",1!V21+temp2!V21+temp3!V21+temp4!V21+temp5!V21+temp6!V21+temp7!V21+temp8!V21+temp9!V21+temp10!V21+temp11!V21+temp12!V21+temp13!V21+temp14!V21+temp15!V21+temp16!V21+temp17!V21+temp18!V21+temp19!V21+temp20!V21,"")</f>
      </c>
      <c r="W21" s="11">
        <f>IF(1!W8&lt;&gt;"",1!W21+temp2!W21+temp3!W21+temp4!W21+temp5!W21+temp6!W21+temp7!W21+temp8!W21+temp9!W21+temp10!W21+temp11!W21+temp12!W21+temp13!W21+temp14!W21+temp15!W21+temp16!W21+temp17!W21+temp18!W21+temp19!W21+temp20!W21,"")</f>
      </c>
      <c r="X21" s="11">
        <f>IF(1!X8&lt;&gt;"",1!X21+temp2!X21+temp3!X21+temp4!X21+temp5!X21+temp6!X21+temp7!X21+temp8!X21+temp9!X21+temp10!X21+temp11!X21+temp12!X21+temp13!X21+temp14!X21+temp15!X21+temp16!X21+temp17!X21+temp18!X21+temp19!X21+temp20!X21,"")</f>
      </c>
      <c r="Y21" s="11">
        <f>IF(1!Y8&lt;&gt;"",1!Y21+temp2!Y21+temp3!Y21+temp4!Y21+temp5!Y21+temp6!Y21+temp7!Y21+temp8!Y21+temp9!Y21+temp10!Y21+temp11!Y21+temp12!Y21+temp13!Y21+temp14!Y21+temp15!Y21+temp16!Y21+temp17!Y21+temp18!Y21+temp19!Y21+temp20!Y21,"")</f>
      </c>
      <c r="Z21" s="11">
        <f>IF(1!Z8&lt;&gt;"",1!Z21+temp2!Z21+temp3!Z21+temp4!Z21+temp5!Z21+temp6!Z21+temp7!Z21+temp8!Z21+temp9!Z21+temp10!Z21+temp11!Z21+temp12!Z21+temp13!Z21+temp14!Z21+temp15!Z21+temp16!Z21+temp17!Z21+temp18!Z21+temp19!Z21+temp20!Z21,"")</f>
      </c>
      <c r="AA21" s="11">
        <f>IF(1!AA8&lt;&gt;"",1!AA21+temp2!AA21+temp3!AA21+temp4!AA21+temp5!AA21+temp6!AA21+temp7!AA21+temp8!AA21+temp9!AA21+temp10!AA21+temp11!AA21+temp12!AA21+temp13!AA21+temp14!AA21+temp15!AA21+temp16!AA21+temp17!AA21+temp18!AA21+temp19!AA21+temp20!AA21,"")</f>
      </c>
      <c r="AB21" s="11">
        <f>IF(1!AB8&lt;&gt;"",1!AB21+temp2!AB21+temp3!AB21+temp4!AB21+temp5!AB21+temp6!AB21+temp7!AB21+temp8!AB21+temp9!AB21+temp10!AB21+temp11!AB21+temp12!AB21+temp13!AB21+temp14!AB21+temp15!AB21+temp16!AB21+temp17!AB21+temp18!AB21+temp19!AB21+temp20!AB21,"")</f>
      </c>
      <c r="AC21" s="11">
        <f>IF(1!AC8&lt;&gt;"",1!AC21+temp2!AC21+temp3!AC21+temp4!AC21+temp5!AC21+temp6!AC21+temp7!AC21+temp8!AC21+temp9!AC21+temp10!AC21+temp11!AC21+temp12!AC21+temp13!AC21+temp14!AC21+temp15!AC21+temp16!AC21+temp17!AC21+temp18!AC21+temp19!AC21+temp20!AC21,"")</f>
      </c>
      <c r="AD21" s="11">
        <f>IF(1!AD8&lt;&gt;"",1!AD21+temp2!AD21+temp3!AD21+temp4!AD21+temp5!AD21+temp6!AD21+temp7!AD21+temp8!AD21+temp9!AD21+temp10!AD21+temp11!AD21+temp12!AD21+temp13!AD21+temp14!AD21+temp15!AD21+temp16!AD21+temp17!AD21+temp18!AD21+temp19!AD21+temp20!AD21,"")</f>
      </c>
      <c r="AE21" s="12">
        <f t="shared" si="0"/>
        <v>0</v>
      </c>
    </row>
    <row r="22" spans="1:31" ht="15">
      <c r="A22" s="15">
        <f>IF(1!A22&lt;&gt;"",1!A22,"")</f>
      </c>
      <c r="B22" s="8"/>
      <c r="C22" s="15">
        <f>IF(1!C22&lt;&gt;"",1!C22,"")</f>
      </c>
      <c r="D22" s="8"/>
      <c r="E22" s="15">
        <f>IF(1!A22&lt;&gt;"",1!E22+temp2!E22+temp3!E22+temp4!E22+temp5!E22+temp6!E22+temp7!E22+temp8!E22+temp9!E22+temp10!E22+temp11!E22+temp12!E22+temp13!E22+temp14!E22+temp15!E22+temp16!E22+temp17!E22+temp18!E22+temp19!E22+temp20!E22,"")</f>
      </c>
      <c r="F22" s="8"/>
      <c r="G22" s="15">
        <f>IF(1!A22&lt;&gt;"",1!G22+temp2!G22+temp3!G22+temp4!G22+temp5!G22+temp6!G22+temp7!G22+temp8!G22+temp9!G22+temp10!G22+temp11!G22+temp12!G22+temp13!G22+temp14!G22+temp15!G22+temp16!G22+temp17!G22+temp18!G22+temp19!G22+temp20!G22,"")</f>
      </c>
      <c r="H22" s="8"/>
      <c r="I22" s="15">
        <f>IF(1!A22&lt;&gt;"",1!I22+temp2!I22+temp3!I22+temp4!I22+temp5!I22+temp6!I22+temp7!I22+temp8!I22+temp9!I22+temp10!I22+temp11!I22+temp12!I22+temp13!I22+temp14!I22+temp15!I22+temp16!I22+temp17!I22+temp18!I22+temp19!I22+temp20!I22,"")</f>
      </c>
      <c r="J22" s="8"/>
      <c r="K22" s="15">
        <f t="shared" si="1"/>
      </c>
      <c r="L22" s="8"/>
      <c r="M22" s="16">
        <f t="shared" si="2"/>
        <v>0</v>
      </c>
      <c r="N22" s="8"/>
      <c r="O22" s="15">
        <f t="shared" si="3"/>
      </c>
      <c r="R22" s="10" t="s">
        <v>54</v>
      </c>
      <c r="S22" s="11">
        <f>IF(1!S8&lt;&gt;"",1!S22+temp2!S22+temp3!S22+temp4!S22+temp5!S22+temp6!S22+temp7!S22+temp8!S22+temp9!S22+temp10!S22+temp11!S22+temp12!S22+temp13!S22+temp14!S22+temp15!S22+temp16!S22+temp17!S22+temp18!S22+temp19!S22+temp20!S22,"")</f>
      </c>
      <c r="T22" s="11">
        <f>IF(1!T8&lt;&gt;"",1!T22+temp2!T22+temp3!T22+temp4!T22+temp5!T22+temp6!T22+temp7!T22+temp8!T22+temp9!T22+temp10!T22+temp11!T22+temp12!T22+temp13!T22+temp14!T22+temp15!T22+temp16!T22+temp17!T22+temp18!T22+temp19!T22+temp20!T22,"")</f>
      </c>
      <c r="U22" s="11">
        <f>IF(1!U8&lt;&gt;"",1!U22+temp2!U22+temp3!U22+temp4!U22+temp5!U22+temp6!U22+temp7!U22+temp8!U22+temp9!U22+temp10!U22+temp11!U22+temp12!U22+temp13!U22+temp14!U22+temp15!U22+temp16!U22+temp17!U22+temp18!U22+temp19!U22+temp20!U22,"")</f>
      </c>
      <c r="V22" s="11">
        <f>IF(1!V8&lt;&gt;"",1!V22+temp2!V22+temp3!V22+temp4!V22+temp5!V22+temp6!V22+temp7!V22+temp8!V22+temp9!V22+temp10!V22+temp11!V22+temp12!V22+temp13!V22+temp14!V22+temp15!V22+temp16!V22+temp17!V22+temp18!V22+temp19!V22+temp20!V22,"")</f>
      </c>
      <c r="W22" s="11">
        <f>IF(1!W8&lt;&gt;"",1!W22+temp2!W22+temp3!W22+temp4!W22+temp5!W22+temp6!W22+temp7!W22+temp8!W22+temp9!W22+temp10!W22+temp11!W22+temp12!W22+temp13!W22+temp14!W22+temp15!W22+temp16!W22+temp17!W22+temp18!W22+temp19!W22+temp20!W22,"")</f>
      </c>
      <c r="X22" s="11">
        <f>IF(1!X8&lt;&gt;"",1!X22+temp2!X22+temp3!X22+temp4!X22+temp5!X22+temp6!X22+temp7!X22+temp8!X22+temp9!X22+temp10!X22+temp11!X22+temp12!X22+temp13!X22+temp14!X22+temp15!X22+temp16!X22+temp17!X22+temp18!X22+temp19!X22+temp20!X22,"")</f>
      </c>
      <c r="Y22" s="11">
        <f>IF(1!Y8&lt;&gt;"",1!Y22+temp2!Y22+temp3!Y22+temp4!Y22+temp5!Y22+temp6!Y22+temp7!Y22+temp8!Y22+temp9!Y22+temp10!Y22+temp11!Y22+temp12!Y22+temp13!Y22+temp14!Y22+temp15!Y22+temp16!Y22+temp17!Y22+temp18!Y22+temp19!Y22+temp20!Y22,"")</f>
      </c>
      <c r="Z22" s="11">
        <f>IF(1!Z8&lt;&gt;"",1!Z22+temp2!Z22+temp3!Z22+temp4!Z22+temp5!Z22+temp6!Z22+temp7!Z22+temp8!Z22+temp9!Z22+temp10!Z22+temp11!Z22+temp12!Z22+temp13!Z22+temp14!Z22+temp15!Z22+temp16!Z22+temp17!Z22+temp18!Z22+temp19!Z22+temp20!Z22,"")</f>
      </c>
      <c r="AA22" s="11">
        <f>IF(1!AA8&lt;&gt;"",1!AA22+temp2!AA22+temp3!AA22+temp4!AA22+temp5!AA22+temp6!AA22+temp7!AA22+temp8!AA22+temp9!AA22+temp10!AA22+temp11!AA22+temp12!AA22+temp13!AA22+temp14!AA22+temp15!AA22+temp16!AA22+temp17!AA22+temp18!AA22+temp19!AA22+temp20!AA22,"")</f>
      </c>
      <c r="AB22" s="11">
        <f>IF(1!AB8&lt;&gt;"",1!AB22+temp2!AB22+temp3!AB22+temp4!AB22+temp5!AB22+temp6!AB22+temp7!AB22+temp8!AB22+temp9!AB22+temp10!AB22+temp11!AB22+temp12!AB22+temp13!AB22+temp14!AB22+temp15!AB22+temp16!AB22+temp17!AB22+temp18!AB22+temp19!AB22+temp20!AB22,"")</f>
      </c>
      <c r="AC22" s="11">
        <f>IF(1!AC8&lt;&gt;"",1!AC22+temp2!AC22+temp3!AC22+temp4!AC22+temp5!AC22+temp6!AC22+temp7!AC22+temp8!AC22+temp9!AC22+temp10!AC22+temp11!AC22+temp12!AC22+temp13!AC22+temp14!AC22+temp15!AC22+temp16!AC22+temp17!AC22+temp18!AC22+temp19!AC22+temp20!AC22,"")</f>
      </c>
      <c r="AD22" s="11">
        <f>IF(1!AD8&lt;&gt;"",1!AD22+temp2!AD22+temp3!AD22+temp4!AD22+temp5!AD22+temp6!AD22+temp7!AD22+temp8!AD22+temp9!AD22+temp10!AD22+temp11!AD22+temp12!AD22+temp13!AD22+temp14!AD22+temp15!AD22+temp16!AD22+temp17!AD22+temp18!AD22+temp19!AD22+temp20!AD22,"")</f>
      </c>
      <c r="AE22" s="12">
        <f t="shared" si="0"/>
        <v>0</v>
      </c>
    </row>
    <row r="23" spans="1:31" ht="15">
      <c r="A23" s="15">
        <f>IF(1!A23&lt;&gt;"",1!A23,"")</f>
      </c>
      <c r="B23" s="8"/>
      <c r="C23" s="15">
        <f>IF(1!C23&lt;&gt;"",1!C23,"")</f>
      </c>
      <c r="D23" s="8"/>
      <c r="E23" s="15">
        <f>IF(1!A23&lt;&gt;"",1!E23+temp2!E23+temp3!E23+temp4!E23+temp5!E23+temp6!E23+temp7!E23+temp8!E23+temp9!E23+temp10!E23+temp11!E23+temp12!E23+temp13!E23+temp14!E23+temp15!E23+temp16!E23+temp17!E23+temp18!E23+temp19!E23+temp20!E23,"")</f>
      </c>
      <c r="F23" s="8"/>
      <c r="G23" s="15">
        <f>IF(1!A23&lt;&gt;"",1!G23+temp2!G23+temp3!G23+temp4!G23+temp5!G23+temp6!G23+temp7!G23+temp8!G23+temp9!G23+temp10!G23+temp11!G23+temp12!G23+temp13!G23+temp14!G23+temp15!G23+temp16!G23+temp17!G23+temp18!G23+temp19!G23+temp20!G23,"")</f>
      </c>
      <c r="H23" s="8"/>
      <c r="I23" s="15">
        <f>IF(1!A23&lt;&gt;"",1!I23+temp2!I23+temp3!I23+temp4!I23+temp5!I23+temp6!I23+temp7!I23+temp8!I23+temp9!I23+temp10!I23+temp11!I23+temp12!I23+temp13!I23+temp14!I23+temp15!I23+temp16!I23+temp17!I23+temp18!I23+temp19!I23+temp20!I23,"")</f>
      </c>
      <c r="J23" s="8"/>
      <c r="K23" s="15">
        <f t="shared" si="1"/>
      </c>
      <c r="L23" s="8"/>
      <c r="M23" s="16">
        <f t="shared" si="2"/>
        <v>0</v>
      </c>
      <c r="N23" s="8"/>
      <c r="O23" s="15">
        <f t="shared" si="3"/>
      </c>
      <c r="R23" s="10" t="s">
        <v>55</v>
      </c>
      <c r="S23" s="11">
        <f>IF(1!S8&lt;&gt;"",1!S23+temp2!S23+temp3!S23+temp4!S23+temp5!S23+temp6!S23+temp7!S23+temp8!S23+temp9!S23+temp10!S23+temp11!S23+temp12!S23+temp13!S23+temp14!S23+temp15!S23+temp16!S23+temp17!S23+temp18!S23+temp19!S23+temp20!S23,"")</f>
      </c>
      <c r="T23" s="11">
        <f>IF(1!T8&lt;&gt;"",1!T23+temp2!T23+temp3!T23+temp4!T23+temp5!T23+temp6!T23+temp7!T23+temp8!T23+temp9!T23+temp10!T23+temp11!T23+temp12!T23+temp13!T23+temp14!T23+temp15!T23+temp16!T23+temp17!T23+temp18!T23+temp19!T23+temp20!T23,"")</f>
      </c>
      <c r="U23" s="11">
        <f>IF(1!U8&lt;&gt;"",1!U23+temp2!U23+temp3!U23+temp4!U23+temp5!U23+temp6!U23+temp7!U23+temp8!U23+temp9!U23+temp10!U23+temp11!U23+temp12!U23+temp13!U23+temp14!U23+temp15!U23+temp16!U23+temp17!U23+temp18!U23+temp19!U23+temp20!U23,"")</f>
      </c>
      <c r="V23" s="11">
        <f>IF(1!V8&lt;&gt;"",1!V23+temp2!V23+temp3!V23+temp4!V23+temp5!V23+temp6!V23+temp7!V23+temp8!V23+temp9!V23+temp10!V23+temp11!V23+temp12!V23+temp13!V23+temp14!V23+temp15!V23+temp16!V23+temp17!V23+temp18!V23+temp19!V23+temp20!V23,"")</f>
      </c>
      <c r="W23" s="11">
        <f>IF(1!W8&lt;&gt;"",1!W23+temp2!W23+temp3!W23+temp4!W23+temp5!W23+temp6!W23+temp7!W23+temp8!W23+temp9!W23+temp10!W23+temp11!W23+temp12!W23+temp13!W23+temp14!W23+temp15!W23+temp16!W23+temp17!W23+temp18!W23+temp19!W23+temp20!W23,"")</f>
      </c>
      <c r="X23" s="11">
        <f>IF(1!X8&lt;&gt;"",1!X23+temp2!X23+temp3!X23+temp4!X23+temp5!X23+temp6!X23+temp7!X23+temp8!X23+temp9!X23+temp10!X23+temp11!X23+temp12!X23+temp13!X23+temp14!X23+temp15!X23+temp16!X23+temp17!X23+temp18!X23+temp19!X23+temp20!X23,"")</f>
      </c>
      <c r="Y23" s="11">
        <f>IF(1!Y8&lt;&gt;"",1!Y23+temp2!Y23+temp3!Y23+temp4!Y23+temp5!Y23+temp6!Y23+temp7!Y23+temp8!Y23+temp9!Y23+temp10!Y23+temp11!Y23+temp12!Y23+temp13!Y23+temp14!Y23+temp15!Y23+temp16!Y23+temp17!Y23+temp18!Y23+temp19!Y23+temp20!Y23,"")</f>
      </c>
      <c r="Z23" s="11">
        <f>IF(1!Z8&lt;&gt;"",1!Z23+temp2!Z23+temp3!Z23+temp4!Z23+temp5!Z23+temp6!Z23+temp7!Z23+temp8!Z23+temp9!Z23+temp10!Z23+temp11!Z23+temp12!Z23+temp13!Z23+temp14!Z23+temp15!Z23+temp16!Z23+temp17!Z23+temp18!Z23+temp19!Z23+temp20!Z23,"")</f>
      </c>
      <c r="AA23" s="11">
        <f>IF(1!AA8&lt;&gt;"",1!AA23+temp2!AA23+temp3!AA23+temp4!AA23+temp5!AA23+temp6!AA23+temp7!AA23+temp8!AA23+temp9!AA23+temp10!AA23+temp11!AA23+temp12!AA23+temp13!AA23+temp14!AA23+temp15!AA23+temp16!AA23+temp17!AA23+temp18!AA23+temp19!AA23+temp20!AA23,"")</f>
      </c>
      <c r="AB23" s="11">
        <f>IF(1!AB8&lt;&gt;"",1!AB23+temp2!AB23+temp3!AB23+temp4!AB23+temp5!AB23+temp6!AB23+temp7!AB23+temp8!AB23+temp9!AB23+temp10!AB23+temp11!AB23+temp12!AB23+temp13!AB23+temp14!AB23+temp15!AB23+temp16!AB23+temp17!AB23+temp18!AB23+temp19!AB23+temp20!AB23,"")</f>
      </c>
      <c r="AC23" s="11">
        <f>IF(1!AC8&lt;&gt;"",1!AC23+temp2!AC23+temp3!AC23+temp4!AC23+temp5!AC23+temp6!AC23+temp7!AC23+temp8!AC23+temp9!AC23+temp10!AC23+temp11!AC23+temp12!AC23+temp13!AC23+temp14!AC23+temp15!AC23+temp16!AC23+temp17!AC23+temp18!AC23+temp19!AC23+temp20!AC23,"")</f>
      </c>
      <c r="AD23" s="11">
        <f>IF(1!AD8&lt;&gt;"",1!AD23+temp2!AD23+temp3!AD23+temp4!AD23+temp5!AD23+temp6!AD23+temp7!AD23+temp8!AD23+temp9!AD23+temp10!AD23+temp11!AD23+temp12!AD23+temp13!AD23+temp14!AD23+temp15!AD23+temp16!AD23+temp17!AD23+temp18!AD23+temp19!AD23+temp20!AD23,"")</f>
      </c>
      <c r="AE23" s="12">
        <f t="shared" si="0"/>
        <v>0</v>
      </c>
    </row>
    <row r="24" spans="1:31" ht="15">
      <c r="A24" s="15">
        <f>IF(1!A24&lt;&gt;"",1!A24,"")</f>
      </c>
      <c r="B24" s="8"/>
      <c r="C24" s="15">
        <f>IF(1!C24&lt;&gt;"",1!C24,"")</f>
      </c>
      <c r="D24" s="8"/>
      <c r="E24" s="15">
        <f>IF(1!A24&lt;&gt;"",1!E24+temp2!E24+temp3!E24+temp4!E24+temp5!E24+temp6!E24+temp7!E24+temp8!E24+temp9!E24+temp10!E24+temp11!E24+temp12!E24+temp13!E24+temp14!E24+temp15!E24+temp16!E24+temp17!E24+temp18!E24+temp19!E24+temp20!E24,"")</f>
      </c>
      <c r="F24" s="8"/>
      <c r="G24" s="15">
        <f>IF(1!A24&lt;&gt;"",1!G24+temp2!G24+temp3!G24+temp4!G24+temp5!G24+temp6!G24+temp7!G24+temp8!G24+temp9!G24+temp10!G24+temp11!G24+temp12!G24+temp13!G24+temp14!G24+temp15!G24+temp16!G24+temp17!G24+temp18!G24+temp19!G24+temp20!G24,"")</f>
      </c>
      <c r="H24" s="8"/>
      <c r="I24" s="15">
        <f>IF(1!A24&lt;&gt;"",1!I24+temp2!I24+temp3!I24+temp4!I24+temp5!I24+temp6!I24+temp7!I24+temp8!I24+temp9!I24+temp10!I24+temp11!I24+temp12!I24+temp13!I24+temp14!I24+temp15!I24+temp16!I24+temp17!I24+temp18!I24+temp19!I24+temp20!I24,"")</f>
      </c>
      <c r="J24" s="8"/>
      <c r="K24" s="15">
        <f t="shared" si="1"/>
      </c>
      <c r="L24" s="8"/>
      <c r="M24" s="16">
        <f t="shared" si="2"/>
        <v>0</v>
      </c>
      <c r="N24" s="8"/>
      <c r="O24" s="15">
        <f t="shared" si="3"/>
      </c>
      <c r="R24" s="10" t="s">
        <v>56</v>
      </c>
      <c r="S24" s="11">
        <f>IF(1!S8&lt;&gt;"",1!S24+temp2!S24+temp3!S24+temp4!S24+temp5!S24+temp6!S24+temp7!S24+temp8!S24+temp9!S24+temp10!S24+temp11!S24+temp12!S24+temp13!S24+temp14!S24+temp15!S24+temp16!S24+temp17!S24+temp18!S24+temp19!S24+temp20!S24,"")</f>
      </c>
      <c r="T24" s="11">
        <f>IF(1!T8&lt;&gt;"",1!T24+temp2!T24+temp3!T24+temp4!T24+temp5!T24+temp6!T24+temp7!T24+temp8!T24+temp9!T24+temp10!T24+temp11!T24+temp12!T24+temp13!T24+temp14!T24+temp15!T24+temp16!T24+temp17!T24+temp18!T24+temp19!T24+temp20!T24,"")</f>
      </c>
      <c r="U24" s="11">
        <f>IF(1!U8&lt;&gt;"",1!U24+temp2!U24+temp3!U24+temp4!U24+temp5!U24+temp6!U24+temp7!U24+temp8!U24+temp9!U24+temp10!U24+temp11!U24+temp12!U24+temp13!U24+temp14!U24+temp15!U24+temp16!U24+temp17!U24+temp18!U24+temp19!U24+temp20!U24,"")</f>
      </c>
      <c r="V24" s="11">
        <f>IF(1!V8&lt;&gt;"",1!V24+temp2!V24+temp3!V24+temp4!V24+temp5!V24+temp6!V24+temp7!V24+temp8!V24+temp9!V24+temp10!V24+temp11!V24+temp12!V24+temp13!V24+temp14!V24+temp15!V24+temp16!V24+temp17!V24+temp18!V24+temp19!V24+temp20!V24,"")</f>
      </c>
      <c r="W24" s="11">
        <f>IF(1!W8&lt;&gt;"",1!W24+temp2!W24+temp3!W24+temp4!W24+temp5!W24+temp6!W24+temp7!W24+temp8!W24+temp9!W24+temp10!W24+temp11!W24+temp12!W24+temp13!W24+temp14!W24+temp15!W24+temp16!W24+temp17!W24+temp18!W24+temp19!W24+temp20!W24,"")</f>
      </c>
      <c r="X24" s="11">
        <f>IF(1!X8&lt;&gt;"",1!X24+temp2!X24+temp3!X24+temp4!X24+temp5!X24+temp6!X24+temp7!X24+temp8!X24+temp9!X24+temp10!X24+temp11!X24+temp12!X24+temp13!X24+temp14!X24+temp15!X24+temp16!X24+temp17!X24+temp18!X24+temp19!X24+temp20!X24,"")</f>
      </c>
      <c r="Y24" s="11">
        <f>IF(1!Y8&lt;&gt;"",1!Y24+temp2!Y24+temp3!Y24+temp4!Y24+temp5!Y24+temp6!Y24+temp7!Y24+temp8!Y24+temp9!Y24+temp10!Y24+temp11!Y24+temp12!Y24+temp13!Y24+temp14!Y24+temp15!Y24+temp16!Y24+temp17!Y24+temp18!Y24+temp19!Y24+temp20!Y24,"")</f>
      </c>
      <c r="Z24" s="11">
        <f>IF(1!Z8&lt;&gt;"",1!Z24+temp2!Z24+temp3!Z24+temp4!Z24+temp5!Z24+temp6!Z24+temp7!Z24+temp8!Z24+temp9!Z24+temp10!Z24+temp11!Z24+temp12!Z24+temp13!Z24+temp14!Z24+temp15!Z24+temp16!Z24+temp17!Z24+temp18!Z24+temp19!Z24+temp20!Z24,"")</f>
      </c>
      <c r="AA24" s="11">
        <f>IF(1!AA8&lt;&gt;"",1!AA24+temp2!AA24+temp3!AA24+temp4!AA24+temp5!AA24+temp6!AA24+temp7!AA24+temp8!AA24+temp9!AA24+temp10!AA24+temp11!AA24+temp12!AA24+temp13!AA24+temp14!AA24+temp15!AA24+temp16!AA24+temp17!AA24+temp18!AA24+temp19!AA24+temp20!AA24,"")</f>
      </c>
      <c r="AB24" s="11">
        <f>IF(1!AB8&lt;&gt;"",1!AB24+temp2!AB24+temp3!AB24+temp4!AB24+temp5!AB24+temp6!AB24+temp7!AB24+temp8!AB24+temp9!AB24+temp10!AB24+temp11!AB24+temp12!AB24+temp13!AB24+temp14!AB24+temp15!AB24+temp16!AB24+temp17!AB24+temp18!AB24+temp19!AB24+temp20!AB24,"")</f>
      </c>
      <c r="AC24" s="11">
        <f>IF(1!AC8&lt;&gt;"",1!AC24+temp2!AC24+temp3!AC24+temp4!AC24+temp5!AC24+temp6!AC24+temp7!AC24+temp8!AC24+temp9!AC24+temp10!AC24+temp11!AC24+temp12!AC24+temp13!AC24+temp14!AC24+temp15!AC24+temp16!AC24+temp17!AC24+temp18!AC24+temp19!AC24+temp20!AC24,"")</f>
      </c>
      <c r="AD24" s="11">
        <f>IF(1!AD8&lt;&gt;"",1!AD24+temp2!AD24+temp3!AD24+temp4!AD24+temp5!AD24+temp6!AD24+temp7!AD24+temp8!AD24+temp9!AD24+temp10!AD24+temp11!AD24+temp12!AD24+temp13!AD24+temp14!AD24+temp15!AD24+temp16!AD24+temp17!AD24+temp18!AD24+temp19!AD24+temp20!AD24,"")</f>
      </c>
      <c r="AE24" s="12">
        <f t="shared" si="0"/>
        <v>0</v>
      </c>
    </row>
    <row r="25" spans="1:31" ht="15.75" thickBot="1">
      <c r="A25" s="15">
        <f>IF(1!A25&lt;&gt;"",1!A25,"")</f>
      </c>
      <c r="B25" s="8"/>
      <c r="C25" s="15">
        <f>IF(1!C25&lt;&gt;"",1!C25,"")</f>
      </c>
      <c r="D25" s="8"/>
      <c r="E25" s="15">
        <f>IF(1!A25&lt;&gt;"",1!E25+temp2!E25+temp3!E25+temp4!E25+temp5!E25+temp6!E25+temp7!E25+temp8!E25+temp9!E25+temp10!E25+temp11!E25+temp12!E25+temp13!E25+temp14!E25+temp15!E25+temp16!E25+temp17!E25+temp18!E25+temp19!E25+temp20!E25,"")</f>
      </c>
      <c r="F25" s="8"/>
      <c r="G25" s="15">
        <f>IF(1!A25&lt;&gt;"",1!G25+temp2!G25+temp3!G25+temp4!G25+temp5!G25+temp6!G25+temp7!G25+temp8!G25+temp9!G25+temp10!G25+temp11!G25+temp12!G25+temp13!G25+temp14!G25+temp15!G25+temp16!G25+temp17!G25+temp18!G25+temp19!G25+temp20!G25,"")</f>
      </c>
      <c r="H25" s="8"/>
      <c r="I25" s="15">
        <f>IF(1!A25&lt;&gt;"",1!I25+temp2!I25+temp3!I25+temp4!I25+temp5!I25+temp6!I25+temp7!I25+temp8!I25+temp9!I25+temp10!I25+temp11!I25+temp12!I25+temp13!I25+temp14!I25+temp15!I25+temp16!I25+temp17!I25+temp18!I25+temp19!I25+temp20!I25,"")</f>
      </c>
      <c r="J25" s="8"/>
      <c r="K25" s="15">
        <f t="shared" si="1"/>
      </c>
      <c r="L25" s="8"/>
      <c r="M25" s="16">
        <f t="shared" si="2"/>
        <v>0</v>
      </c>
      <c r="N25" s="8"/>
      <c r="O25" s="15">
        <f t="shared" si="3"/>
      </c>
      <c r="R25" s="10" t="s">
        <v>57</v>
      </c>
      <c r="S25" s="11">
        <f>IF(1!S8&lt;&gt;"",1!S25+temp2!S25+temp3!S25+temp4!S25+temp5!S25+temp6!S25+temp7!S25+temp8!S25+temp9!S25+temp10!S25+temp11!S25+temp12!S25+temp13!S25+temp14!S25+temp15!S25+temp16!S25+temp17!S25+temp18!S25+temp19!S25+temp20!S25,"")</f>
      </c>
      <c r="T25" s="11">
        <f>IF(1!T8&lt;&gt;"",1!T25+temp2!T25+temp3!T25+temp4!T25+temp5!T25+temp6!T25+temp7!T25+temp8!T25+temp9!T25+temp10!T25+temp11!T25+temp12!T25+temp13!T25+temp14!T25+temp15!T25+temp16!T25+temp17!T25+temp18!T25+temp19!T25+temp20!T25,"")</f>
      </c>
      <c r="U25" s="11">
        <f>IF(1!U8&lt;&gt;"",1!U25+temp2!U25+temp3!U25+temp4!U25+temp5!U25+temp6!U25+temp7!U25+temp8!U25+temp9!U25+temp10!U25+temp11!U25+temp12!U25+temp13!U25+temp14!U25+temp15!U25+temp16!U25+temp17!U25+temp18!U25+temp19!U25+temp20!U25,"")</f>
      </c>
      <c r="V25" s="11">
        <f>IF(1!V8&lt;&gt;"",1!V25+temp2!V25+temp3!V25+temp4!V25+temp5!V25+temp6!V25+temp7!V25+temp8!V25+temp9!V25+temp10!V25+temp11!V25+temp12!V25+temp13!V25+temp14!V25+temp15!V25+temp16!V25+temp17!V25+temp18!V25+temp19!V25+temp20!V25,"")</f>
      </c>
      <c r="W25" s="11">
        <f>IF(1!W8&lt;&gt;"",1!W25+temp2!W25+temp3!W25+temp4!W25+temp5!W25+temp6!W25+temp7!W25+temp8!W25+temp9!W25+temp10!W25+temp11!W25+temp12!W25+temp13!W25+temp14!W25+temp15!W25+temp16!W25+temp17!W25+temp18!W25+temp19!W25+temp20!W25,"")</f>
      </c>
      <c r="X25" s="11">
        <f>IF(1!X8&lt;&gt;"",1!X25+temp2!X25+temp3!X25+temp4!X25+temp5!X25+temp6!X25+temp7!X25+temp8!X25+temp9!X25+temp10!X25+temp11!X25+temp12!X25+temp13!X25+temp14!X25+temp15!X25+temp16!X25+temp17!X25+temp18!X25+temp19!X25+temp20!X25,"")</f>
      </c>
      <c r="Y25" s="11">
        <f>IF(1!Y8&lt;&gt;"",1!Y25+temp2!Y25+temp3!Y25+temp4!Y25+temp5!Y25+temp6!Y25+temp7!Y25+temp8!Y25+temp9!Y25+temp10!Y25+temp11!Y25+temp12!Y25+temp13!Y25+temp14!Y25+temp15!Y25+temp16!Y25+temp17!Y25+temp18!Y25+temp19!Y25+temp20!Y25,"")</f>
      </c>
      <c r="Z25" s="11">
        <f>IF(1!Z8&lt;&gt;"",1!Z25+temp2!Z25+temp3!Z25+temp4!Z25+temp5!Z25+temp6!Z25+temp7!Z25+temp8!Z25+temp9!Z25+temp10!Z25+temp11!Z25+temp12!Z25+temp13!Z25+temp14!Z25+temp15!Z25+temp16!Z25+temp17!Z25+temp18!Z25+temp19!Z25+temp20!Z25,"")</f>
      </c>
      <c r="AA25" s="11">
        <f>IF(1!AA8&lt;&gt;"",1!AA25+temp2!AA25+temp3!AA25+temp4!AA25+temp5!AA25+temp6!AA25+temp7!AA25+temp8!AA25+temp9!AA25+temp10!AA25+temp11!AA25+temp12!AA25+temp13!AA25+temp14!AA25+temp15!AA25+temp16!AA25+temp17!AA25+temp18!AA25+temp19!AA25+temp20!AA25,"")</f>
      </c>
      <c r="AB25" s="11">
        <f>IF(1!AB8&lt;&gt;"",1!AB25+temp2!AB25+temp3!AB25+temp4!AB25+temp5!AB25+temp6!AB25+temp7!AB25+temp8!AB25+temp9!AB25+temp10!AB25+temp11!AB25+temp12!AB25+temp13!AB25+temp14!AB25+temp15!AB25+temp16!AB25+temp17!AB25+temp18!AB25+temp19!AB25+temp20!AB25,"")</f>
      </c>
      <c r="AC25" s="11">
        <f>IF(1!AC8&lt;&gt;"",1!AC25+temp2!AC25+temp3!AC25+temp4!AC25+temp5!AC25+temp6!AC25+temp7!AC25+temp8!AC25+temp9!AC25+temp10!AC25+temp11!AC25+temp12!AC25+temp13!AC25+temp14!AC25+temp15!AC25+temp16!AC25+temp17!AC25+temp18!AC25+temp19!AC25+temp20!AC25,"")</f>
      </c>
      <c r="AD25" s="11">
        <f>IF(1!AD8&lt;&gt;"",1!AD25+temp2!AD25+temp3!AD25+temp4!AD25+temp5!AD25+temp6!AD25+temp7!AD25+temp8!AD25+temp9!AD25+temp10!AD25+temp11!AD25+temp12!AD25+temp13!AD25+temp14!AD25+temp15!AD25+temp16!AD25+temp17!AD25+temp18!AD25+temp19!AD25+temp20!AD25,"")</f>
      </c>
      <c r="AE25" s="12">
        <f t="shared" si="0"/>
        <v>0</v>
      </c>
    </row>
    <row r="26" spans="1:31" ht="16.5" thickBot="1" thickTop="1">
      <c r="A26" s="8"/>
      <c r="B26" s="8"/>
      <c r="C26" s="8"/>
      <c r="D26" s="8"/>
      <c r="E26" s="8"/>
      <c r="F26" s="8"/>
      <c r="G26" s="8"/>
      <c r="H26" s="8"/>
      <c r="I26" s="8"/>
      <c r="J26" s="8"/>
      <c r="K26" s="26"/>
      <c r="L26" s="8"/>
      <c r="M26" s="8"/>
      <c r="N26" s="8"/>
      <c r="O26" s="8"/>
      <c r="R26" s="29" t="s">
        <v>37</v>
      </c>
      <c r="S26" s="51">
        <f aca="true" t="shared" si="4" ref="S26:AE26">SUM(S10:S25)</f>
        <v>0</v>
      </c>
      <c r="T26" s="30">
        <f t="shared" si="4"/>
        <v>0</v>
      </c>
      <c r="U26" s="30">
        <f t="shared" si="4"/>
        <v>0</v>
      </c>
      <c r="V26" s="30">
        <f t="shared" si="4"/>
        <v>0</v>
      </c>
      <c r="W26" s="30">
        <f t="shared" si="4"/>
        <v>0</v>
      </c>
      <c r="X26" s="30">
        <f t="shared" si="4"/>
        <v>0</v>
      </c>
      <c r="Y26" s="30">
        <f t="shared" si="4"/>
        <v>0</v>
      </c>
      <c r="Z26" s="30">
        <f t="shared" si="4"/>
        <v>0</v>
      </c>
      <c r="AA26" s="30">
        <f t="shared" si="4"/>
        <v>0</v>
      </c>
      <c r="AB26" s="30">
        <f t="shared" si="4"/>
        <v>0</v>
      </c>
      <c r="AC26" s="30">
        <f t="shared" si="4"/>
        <v>0</v>
      </c>
      <c r="AD26" s="31">
        <f t="shared" si="4"/>
        <v>0</v>
      </c>
      <c r="AE26" s="52">
        <f t="shared" si="4"/>
        <v>0</v>
      </c>
    </row>
    <row r="27" spans="1:31" ht="15.75" thickTop="1">
      <c r="A27" s="66" t="s">
        <v>40</v>
      </c>
      <c r="B27" s="8"/>
      <c r="C27" s="8"/>
      <c r="D27" s="8"/>
      <c r="E27" s="15">
        <f>SUM(E14:E25)</f>
        <v>0</v>
      </c>
      <c r="F27" s="8"/>
      <c r="G27" s="15">
        <f>SUM(G14:G25)</f>
        <v>0</v>
      </c>
      <c r="H27" s="8"/>
      <c r="I27" s="15">
        <f>SUM(I14:I26)</f>
        <v>0</v>
      </c>
      <c r="J27" s="8"/>
      <c r="K27" s="15">
        <f>IF(I27=0,0,ROUND(+I27/E27,0))</f>
        <v>0</v>
      </c>
      <c r="L27" s="8"/>
      <c r="M27" s="15">
        <f>SUM(M14:M25)</f>
        <v>0</v>
      </c>
      <c r="N27" s="8"/>
      <c r="O27" s="15">
        <f>SUM(O14:O25)</f>
        <v>0</v>
      </c>
      <c r="R27" s="21"/>
      <c r="S27" s="22"/>
      <c r="T27" s="22"/>
      <c r="U27" s="22"/>
      <c r="V27" s="22"/>
      <c r="W27" s="22"/>
      <c r="X27" s="22"/>
      <c r="Y27" s="23" t="s">
        <v>59</v>
      </c>
      <c r="Z27" s="22"/>
      <c r="AA27" s="22"/>
      <c r="AB27" s="24"/>
      <c r="AC27" s="24"/>
      <c r="AD27" s="22"/>
      <c r="AE27" s="25"/>
    </row>
    <row r="28" spans="1:31" ht="1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R28" s="10" t="s">
        <v>31</v>
      </c>
      <c r="S28" s="11">
        <f>IF(1!S8&lt;&gt;"",1!S28+temp2!S28+temp3!S28+temp4!S28+temp5!S28+temp6!S28+temp7!S28+temp8!S28+temp9!S28+temp10!S28+temp11!S28+temp12!S28+temp13!S28+temp14!S28+temp15!S28+temp16!S28+temp17!S28+temp18!S28+temp19!S28+temp20!S28,"")</f>
      </c>
      <c r="T28" s="11">
        <f>IF(1!T8&lt;&gt;"",1!T28+temp2!T28+temp3!T28+temp4!T28+temp5!T28+temp6!T28+temp7!T28+temp8!T28+temp9!T28+temp10!T28+temp11!T28+temp12!T28+temp13!T28+temp14!T28+temp15!T28+temp16!T28+temp17!T28+temp18!T28+temp19!T28+temp20!T28,"")</f>
      </c>
      <c r="U28" s="11">
        <f>IF(1!U8&lt;&gt;"",1!U28+temp2!U28+temp3!U28+temp4!U28+temp5!U28+temp6!U28+temp7!U28+temp8!U28+temp9!U28+temp10!U28+temp11!U28+temp12!U28+temp13!U28+temp14!U28+temp15!U28+temp16!U28+temp17!U28+temp18!U28+temp19!U28+temp20!U28,"")</f>
      </c>
      <c r="V28" s="11">
        <f>IF(1!V8&lt;&gt;"",1!V28+temp2!V28+temp3!V28+temp4!V28+temp5!V28+temp6!V28+temp7!V28+temp8!V28+temp9!V28+temp10!V28+temp11!V28+temp12!V28+temp13!V28+temp14!V28+temp15!V28+temp16!V28+temp17!V28+temp18!V28+temp19!V28+temp20!V28,"")</f>
      </c>
      <c r="W28" s="11">
        <f>IF(1!W8&lt;&gt;"",1!W28+temp2!W28+temp3!W28+temp4!W28+temp5!W28+temp6!W28+temp7!W28+temp8!W28+temp9!W28+temp10!W28+temp11!W28+temp12!W28+temp13!W28+temp14!W28+temp15!W28+temp16!W28+temp17!W28+temp18!W28+temp19!W28+temp20!W28,"")</f>
      </c>
      <c r="X28" s="11">
        <f>IF(1!X8&lt;&gt;"",1!X28+temp2!X28+temp3!X28+temp4!X28+temp5!X28+temp6!X28+temp7!X28+temp8!X28+temp9!X28+temp10!X28+temp11!X28+temp12!X28+temp13!X28+temp14!X28+temp15!X28+temp16!X28+temp17!X28+temp18!X28+temp19!X28+temp20!X28,"")</f>
      </c>
      <c r="Y28" s="11">
        <f>IF(1!Y8&lt;&gt;"",1!Y28+temp2!Y28+temp3!Y28+temp4!Y28+temp5!Y28+temp6!Y28+temp7!Y28+temp8!Y28+temp9!Y28+temp10!Y28+temp11!Y28+temp12!Y28+temp13!Y28+temp14!Y28+temp15!Y28+temp16!Y28+temp17!Y28+temp18!Y28+temp19!Y28+temp20!Y28,"")</f>
      </c>
      <c r="Z28" s="11">
        <f>IF(1!Z8&lt;&gt;"",1!Z28+temp2!Z28+temp3!Z28+temp4!Z28+temp5!Z28+temp6!Z28+temp7!Z28+temp8!Z28+temp9!Z28+temp10!Z28+temp11!Z28+temp12!Z28+temp13!Z28+temp14!Z28+temp15!Z28+temp16!Z28+temp17!Z28+temp18!Z28+temp19!Z28+temp20!Z28,"")</f>
      </c>
      <c r="AA28" s="11">
        <f>IF(1!AA8&lt;&gt;"",1!AA28+temp2!AA28+temp3!AA28+temp4!AA28+temp5!AA28+temp6!AA28+temp7!AA28+temp8!AA28+temp9!AA28+temp10!AA28+temp11!AA28+temp12!AA28+temp13!AA28+temp14!AA28+temp15!AA28+temp16!AA28+temp17!AA28+temp18!AA28+temp19!AA28+temp20!AA28,"")</f>
      </c>
      <c r="AB28" s="11">
        <f>IF(1!AB8&lt;&gt;"",1!AB28+temp2!AB28+temp3!AB28+temp4!AB28+temp5!AB28+temp6!AB28+temp7!AB28+temp8!AB28+temp9!AB28+temp10!AB28+temp11!AB28+temp12!AB28+temp13!AB28+temp14!AB28+temp15!AB28+temp16!AB28+temp17!AB28+temp18!AB28+temp19!AB28+temp20!AB28,"")</f>
      </c>
      <c r="AC28" s="11">
        <f>IF(1!AC8&lt;&gt;"",1!AC28+temp2!AC28+temp3!AC28+temp4!AC28+temp5!AC28+temp6!AC28+temp7!AC28+temp8!AC28+temp9!AC28+temp10!AC28+temp11!AC28+temp12!AC28+temp13!AC28+temp14!AC28+temp15!AC28+temp16!AC28+temp17!AC28+temp18!AC28+temp19!AC28+temp20!AC28,"")</f>
      </c>
      <c r="AD28" s="11">
        <f>IF(1!AD8&lt;&gt;"",1!AD28+temp2!AD28+temp3!AD28+temp4!AD28+temp5!AD28+temp6!AD28+temp7!AD28+temp8!AD28+temp9!AD28+temp10!AD28+temp11!AD28+temp12!AD28+temp13!AD28+temp14!AD28+temp15!AD28+temp16!AD28+temp17!AD28+temp18!AD28+temp19!AD28+temp20!AD28,"")</f>
      </c>
      <c r="AE28" s="12">
        <f aca="true" t="shared" si="5" ref="AE28:AE43">SUM(S28:AD28)</f>
        <v>0</v>
      </c>
    </row>
    <row r="29" spans="1:31" ht="15">
      <c r="A29" s="8"/>
      <c r="B29" s="8"/>
      <c r="C29" s="8"/>
      <c r="D29" s="8"/>
      <c r="E29" s="8"/>
      <c r="F29" s="8"/>
      <c r="G29" s="9" t="s">
        <v>43</v>
      </c>
      <c r="H29" s="9"/>
      <c r="I29" s="9"/>
      <c r="J29" s="8"/>
      <c r="K29" s="8"/>
      <c r="L29" s="8"/>
      <c r="M29" s="8"/>
      <c r="N29" s="8"/>
      <c r="O29" s="8"/>
      <c r="R29" s="10" t="s">
        <v>32</v>
      </c>
      <c r="S29" s="11">
        <f>IF(1!S8&lt;&gt;"",1!S29+temp2!S29+temp3!S29+temp4!S29+temp5!S29+temp6!S29+temp7!S29+temp8!S29+temp9!S29+temp10!S29+temp11!S29+temp12!S29+temp13!S29+temp14!S29+temp15!S29+temp16!S29+temp17!S29+temp18!S29+temp19!S29+temp20!S29,"")</f>
      </c>
      <c r="T29" s="11">
        <f>IF(1!T8&lt;&gt;"",1!T29+temp2!T29+temp3!T29+temp4!T29+temp5!T29+temp6!T29+temp7!T29+temp8!T29+temp9!T29+temp10!T29+temp11!T29+temp12!T29+temp13!T29+temp14!T29+temp15!T29+temp16!T29+temp17!T29+temp18!T29+temp19!T29+temp20!T29,"")</f>
      </c>
      <c r="U29" s="11">
        <f>IF(1!U8&lt;&gt;"",1!U29+temp2!U29+temp3!U29+temp4!U29+temp5!U29+temp6!U29+temp7!U29+temp8!U29+temp9!U29+temp10!U29+temp11!U29+temp12!U29+temp13!U29+temp14!U29+temp15!U29+temp16!U29+temp17!U29+temp18!U29+temp19!U29+temp20!U29,"")</f>
      </c>
      <c r="V29" s="11">
        <f>IF(1!V8&lt;&gt;"",1!V29+temp2!V29+temp3!V29+temp4!V29+temp5!V29+temp6!V29+temp7!V29+temp8!V29+temp9!V29+temp10!V29+temp11!V29+temp12!V29+temp13!V29+temp14!V29+temp15!V29+temp16!V29+temp17!V29+temp18!V29+temp19!V29+temp20!V29,"")</f>
      </c>
      <c r="W29" s="11">
        <f>IF(1!W8&lt;&gt;"",1!W29+temp2!W29+temp3!W29+temp4!W29+temp5!W29+temp6!W29+temp7!W29+temp8!W29+temp9!W29+temp10!W29+temp11!W29+temp12!W29+temp13!W29+temp14!W29+temp15!W29+temp16!W29+temp17!W29+temp18!W29+temp19!W29+temp20!W29,"")</f>
      </c>
      <c r="X29" s="11">
        <f>IF(1!X8&lt;&gt;"",1!X29+temp2!X29+temp3!X29+temp4!X29+temp5!X29+temp6!X29+temp7!X29+temp8!X29+temp9!X29+temp10!X29+temp11!X29+temp12!X29+temp13!X29+temp14!X29+temp15!X29+temp16!X29+temp17!X29+temp18!X29+temp19!X29+temp20!X29,"")</f>
      </c>
      <c r="Y29" s="11">
        <f>IF(1!Y8&lt;&gt;"",1!Y29+temp2!Y29+temp3!Y29+temp4!Y29+temp5!Y29+temp6!Y29+temp7!Y29+temp8!Y29+temp9!Y29+temp10!Y29+temp11!Y29+temp12!Y29+temp13!Y29+temp14!Y29+temp15!Y29+temp16!Y29+temp17!Y29+temp18!Y29+temp19!Y29+temp20!Y29,"")</f>
      </c>
      <c r="Z29" s="11">
        <f>IF(1!Z8&lt;&gt;"",1!Z29+temp2!Z29+temp3!Z29+temp4!Z29+temp5!Z29+temp6!Z29+temp7!Z29+temp8!Z29+temp9!Z29+temp10!Z29+temp11!Z29+temp12!Z29+temp13!Z29+temp14!Z29+temp15!Z29+temp16!Z29+temp17!Z29+temp18!Z29+temp19!Z29+temp20!Z29,"")</f>
      </c>
      <c r="AA29" s="11">
        <f>IF(1!AA8&lt;&gt;"",1!AA29+temp2!AA29+temp3!AA29+temp4!AA29+temp5!AA29+temp6!AA29+temp7!AA29+temp8!AA29+temp9!AA29+temp10!AA29+temp11!AA29+temp12!AA29+temp13!AA29+temp14!AA29+temp15!AA29+temp16!AA29+temp17!AA29+temp18!AA29+temp19!AA29+temp20!AA29,"")</f>
      </c>
      <c r="AB29" s="11">
        <f>IF(1!AB8&lt;&gt;"",1!AB29+temp2!AB29+temp3!AB29+temp4!AB29+temp5!AB29+temp6!AB29+temp7!AB29+temp8!AB29+temp9!AB29+temp10!AB29+temp11!AB29+temp12!AB29+temp13!AB29+temp14!AB29+temp15!AB29+temp16!AB29+temp17!AB29+temp18!AB29+temp19!AB29+temp20!AB29,"")</f>
      </c>
      <c r="AC29" s="11">
        <f>IF(1!AC8&lt;&gt;"",1!AC29+temp2!AC29+temp3!AC29+temp4!AC29+temp5!AC29+temp6!AC29+temp7!AC29+temp8!AC29+temp9!AC29+temp10!AC29+temp11!AC29+temp12!AC29+temp13!AC29+temp14!AC29+temp15!AC29+temp16!AC29+temp17!AC29+temp18!AC29+temp19!AC29+temp20!AC29,"")</f>
      </c>
      <c r="AD29" s="11">
        <f>IF(1!AD8&lt;&gt;"",1!AD29+temp2!AD29+temp3!AD29+temp4!AD29+temp5!AD29+temp6!AD29+temp7!AD29+temp8!AD29+temp9!AD29+temp10!AD29+temp11!AD29+temp12!AD29+temp13!AD29+temp14!AD29+temp15!AD29+temp16!AD29+temp17!AD29+temp18!AD29+temp19!AD29+temp20!AD29,"")</f>
      </c>
      <c r="AE29" s="12">
        <f t="shared" si="5"/>
        <v>0</v>
      </c>
    </row>
    <row r="30" spans="1:31" ht="15">
      <c r="A30" s="8"/>
      <c r="B30" s="8"/>
      <c r="C30" s="8"/>
      <c r="D30" s="8"/>
      <c r="E30" s="8"/>
      <c r="F30" s="8"/>
      <c r="G30" s="9"/>
      <c r="H30" s="9"/>
      <c r="I30" s="9"/>
      <c r="J30" s="8"/>
      <c r="K30" s="8"/>
      <c r="L30" s="8"/>
      <c r="M30" s="8"/>
      <c r="N30" s="8"/>
      <c r="O30" s="8"/>
      <c r="R30" s="10" t="s">
        <v>33</v>
      </c>
      <c r="S30" s="11">
        <f>IF(1!S8&lt;&gt;"",1!S30+temp2!S30+temp3!S30+temp4!S30+temp5!S30+temp6!S30+temp7!S30+temp8!S30+temp9!S30+temp10!S30+temp11!S30+temp12!S30+temp13!S30+temp14!S30+temp15!S30+temp16!S30+temp17!S30+temp18!S30+temp19!S30+temp20!S30,"")</f>
      </c>
      <c r="T30" s="11">
        <f>IF(1!T8&lt;&gt;"",1!T30+temp2!T30+temp3!T30+temp4!T30+temp5!T30+temp6!T30+temp7!T30+temp8!T30+temp9!T30+temp10!T30+temp11!T30+temp12!T30+temp13!T30+temp14!T30+temp15!T30+temp16!T30+temp17!T30+temp18!T30+temp19!T30+temp20!T30,"")</f>
      </c>
      <c r="U30" s="11">
        <f>IF(1!U8&lt;&gt;"",1!U30+temp2!U30+temp3!U30+temp4!U30+temp5!U30+temp6!U30+temp7!U30+temp8!U30+temp9!U30+temp10!U30+temp11!U30+temp12!U30+temp13!U30+temp14!U30+temp15!U30+temp16!U30+temp17!U30+temp18!U30+temp19!U30+temp20!U30,"")</f>
      </c>
      <c r="V30" s="11">
        <f>IF(1!V8&lt;&gt;"",1!V30+temp2!V30+temp3!V30+temp4!V30+temp5!V30+temp6!V30+temp7!V30+temp8!V30+temp9!V30+temp10!V30+temp11!V30+temp12!V30+temp13!V30+temp14!V30+temp15!V30+temp16!V30+temp17!V30+temp18!V30+temp19!V30+temp20!V30,"")</f>
      </c>
      <c r="W30" s="11">
        <f>IF(1!W8&lt;&gt;"",1!W30+temp2!W30+temp3!W30+temp4!W30+temp5!W30+temp6!W30+temp7!W30+temp8!W30+temp9!W30+temp10!W30+temp11!W30+temp12!W30+temp13!W30+temp14!W30+temp15!W30+temp16!W30+temp17!W30+temp18!W30+temp19!W30+temp20!W30,"")</f>
      </c>
      <c r="X30" s="11">
        <f>IF(1!X8&lt;&gt;"",1!X30+temp2!X30+temp3!X30+temp4!X30+temp5!X30+temp6!X30+temp7!X30+temp8!X30+temp9!X30+temp10!X30+temp11!X30+temp12!X30+temp13!X30+temp14!X30+temp15!X30+temp16!X30+temp17!X30+temp18!X30+temp19!X30+temp20!X30,"")</f>
      </c>
      <c r="Y30" s="11">
        <f>IF(1!Y8&lt;&gt;"",1!Y30+temp2!Y30+temp3!Y30+temp4!Y30+temp5!Y30+temp6!Y30+temp7!Y30+temp8!Y30+temp9!Y30+temp10!Y30+temp11!Y30+temp12!Y30+temp13!Y30+temp14!Y30+temp15!Y30+temp16!Y30+temp17!Y30+temp18!Y30+temp19!Y30+temp20!Y30,"")</f>
      </c>
      <c r="Z30" s="11">
        <f>IF(1!Z8&lt;&gt;"",1!Z30+temp2!Z30+temp3!Z30+temp4!Z30+temp5!Z30+temp6!Z30+temp7!Z30+temp8!Z30+temp9!Z30+temp10!Z30+temp11!Z30+temp12!Z30+temp13!Z30+temp14!Z30+temp15!Z30+temp16!Z30+temp17!Z30+temp18!Z30+temp19!Z30+temp20!Z30,"")</f>
      </c>
      <c r="AA30" s="11">
        <f>IF(1!AA8&lt;&gt;"",1!AA30+temp2!AA30+temp3!AA30+temp4!AA30+temp5!AA30+temp6!AA30+temp7!AA30+temp8!AA30+temp9!AA30+temp10!AA30+temp11!AA30+temp12!AA30+temp13!AA30+temp14!AA30+temp15!AA30+temp16!AA30+temp17!AA30+temp18!AA30+temp19!AA30+temp20!AA30,"")</f>
      </c>
      <c r="AB30" s="11">
        <f>IF(1!AB8&lt;&gt;"",1!AB30+temp2!AB30+temp3!AB30+temp4!AB30+temp5!AB30+temp6!AB30+temp7!AB30+temp8!AB30+temp9!AB30+temp10!AB30+temp11!AB30+temp12!AB30+temp13!AB30+temp14!AB30+temp15!AB30+temp16!AB30+temp17!AB30+temp18!AB30+temp19!AB30+temp20!AB30,"")</f>
      </c>
      <c r="AC30" s="11">
        <f>IF(1!AC8&lt;&gt;"",1!AC30+temp2!AC30+temp3!AC30+temp4!AC30+temp5!AC30+temp6!AC30+temp7!AC30+temp8!AC30+temp9!AC30+temp10!AC30+temp11!AC30+temp12!AC30+temp13!AC30+temp14!AC30+temp15!AC30+temp16!AC30+temp17!AC30+temp18!AC30+temp19!AC30+temp20!AC30,"")</f>
      </c>
      <c r="AD30" s="11">
        <f>IF(1!AD8&lt;&gt;"",1!AD30+temp2!AD30+temp3!AD30+temp4!AD30+temp5!AD30+temp6!AD30+temp7!AD30+temp8!AD30+temp9!AD30+temp10!AD30+temp11!AD30+temp12!AD30+temp13!AD30+temp14!AD30+temp15!AD30+temp16!AD30+temp17!AD30+temp18!AD30+temp19!AD30+temp20!AD30,"")</f>
      </c>
      <c r="AE30" s="12">
        <f t="shared" si="5"/>
        <v>0</v>
      </c>
    </row>
    <row r="31" spans="1:31" ht="15">
      <c r="A31" s="8"/>
      <c r="B31" s="8"/>
      <c r="C31" s="207" t="s">
        <v>18</v>
      </c>
      <c r="D31" s="207"/>
      <c r="E31" s="207"/>
      <c r="F31" s="8"/>
      <c r="G31" s="8"/>
      <c r="H31" s="8"/>
      <c r="I31" s="13" t="s">
        <v>20</v>
      </c>
      <c r="J31" s="8"/>
      <c r="K31" s="208" t="s">
        <v>46</v>
      </c>
      <c r="L31" s="209"/>
      <c r="M31" s="209"/>
      <c r="N31" s="209"/>
      <c r="O31" s="209"/>
      <c r="R31" s="10" t="s">
        <v>34</v>
      </c>
      <c r="S31" s="11">
        <f>IF(1!S8&lt;&gt;"",1!S31+temp2!S31+temp3!S31+temp4!S31+temp5!S31+temp6!S31+temp7!S31+temp8!S31+temp9!S31+temp10!S31+temp11!S31+temp12!S31+temp13!S31+temp14!S31+temp15!S31+temp16!S31+temp17!S31+temp18!S31+temp19!S31+temp20!S31,"")</f>
      </c>
      <c r="T31" s="11">
        <f>IF(1!T8&lt;&gt;"",1!T31+temp2!T31+temp3!T31+temp4!T31+temp5!T31+temp6!T31+temp7!T31+temp8!T31+temp9!T31+temp10!T31+temp11!T31+temp12!T31+temp13!T31+temp14!T31+temp15!T31+temp16!T31+temp17!T31+temp18!T31+temp19!T31+temp20!T31,"")</f>
      </c>
      <c r="U31" s="11">
        <f>IF(1!U8&lt;&gt;"",1!U31+temp2!U31+temp3!U31+temp4!U31+temp5!U31+temp6!U31+temp7!U31+temp8!U31+temp9!U31+temp10!U31+temp11!U31+temp12!U31+temp13!U31+temp14!U31+temp15!U31+temp16!U31+temp17!U31+temp18!U31+temp19!U31+temp20!U31,"")</f>
      </c>
      <c r="V31" s="11">
        <f>IF(1!V8&lt;&gt;"",1!V31+temp2!V31+temp3!V31+temp4!V31+temp5!V31+temp6!V31+temp7!V31+temp8!V31+temp9!V31+temp10!V31+temp11!V31+temp12!V31+temp13!V31+temp14!V31+temp15!V31+temp16!V31+temp17!V31+temp18!V31+temp19!V31+temp20!V31,"")</f>
      </c>
      <c r="W31" s="11">
        <f>IF(1!W8&lt;&gt;"",1!W31+temp2!W31+temp3!W31+temp4!W31+temp5!W31+temp6!W31+temp7!W31+temp8!W31+temp9!W31+temp10!W31+temp11!W31+temp12!W31+temp13!W31+temp14!W31+temp15!W31+temp16!W31+temp17!W31+temp18!W31+temp19!W31+temp20!W31,"")</f>
      </c>
      <c r="X31" s="11">
        <f>IF(1!X8&lt;&gt;"",1!X31+temp2!X31+temp3!X31+temp4!X31+temp5!X31+temp6!X31+temp7!X31+temp8!X31+temp9!X31+temp10!X31+temp11!X31+temp12!X31+temp13!X31+temp14!X31+temp15!X31+temp16!X31+temp17!X31+temp18!X31+temp19!X31+temp20!X31,"")</f>
      </c>
      <c r="Y31" s="11">
        <f>IF(1!Y8&lt;&gt;"",1!Y31+temp2!Y31+temp3!Y31+temp4!Y31+temp5!Y31+temp6!Y31+temp7!Y31+temp8!Y31+temp9!Y31+temp10!Y31+temp11!Y31+temp12!Y31+temp13!Y31+temp14!Y31+temp15!Y31+temp16!Y31+temp17!Y31+temp18!Y31+temp19!Y31+temp20!Y31,"")</f>
      </c>
      <c r="Z31" s="11">
        <f>IF(1!Z8&lt;&gt;"",1!Z31+temp2!Z31+temp3!Z31+temp4!Z31+temp5!Z31+temp6!Z31+temp7!Z31+temp8!Z31+temp9!Z31+temp10!Z31+temp11!Z31+temp12!Z31+temp13!Z31+temp14!Z31+temp15!Z31+temp16!Z31+temp17!Z31+temp18!Z31+temp19!Z31+temp20!Z31,"")</f>
      </c>
      <c r="AA31" s="11">
        <f>IF(1!AA8&lt;&gt;"",1!AA31+temp2!AA31+temp3!AA31+temp4!AA31+temp5!AA31+temp6!AA31+temp7!AA31+temp8!AA31+temp9!AA31+temp10!AA31+temp11!AA31+temp12!AA31+temp13!AA31+temp14!AA31+temp15!AA31+temp16!AA31+temp17!AA31+temp18!AA31+temp19!AA31+temp20!AA31,"")</f>
      </c>
      <c r="AB31" s="11">
        <f>IF(1!AB8&lt;&gt;"",1!AB31+temp2!AB31+temp3!AB31+temp4!AB31+temp5!AB31+temp6!AB31+temp7!AB31+temp8!AB31+temp9!AB31+temp10!AB31+temp11!AB31+temp12!AB31+temp13!AB31+temp14!AB31+temp15!AB31+temp16!AB31+temp17!AB31+temp18!AB31+temp19!AB31+temp20!AB31,"")</f>
      </c>
      <c r="AC31" s="11">
        <f>IF(1!AC8&lt;&gt;"",1!AC31+temp2!AC31+temp3!AC31+temp4!AC31+temp5!AC31+temp6!AC31+temp7!AC31+temp8!AC31+temp9!AC31+temp10!AC31+temp11!AC31+temp12!AC31+temp13!AC31+temp14!AC31+temp15!AC31+temp16!AC31+temp17!AC31+temp18!AC31+temp19!AC31+temp20!AC31,"")</f>
      </c>
      <c r="AD31" s="11">
        <f>IF(1!AD8&lt;&gt;"",1!AD31+temp2!AD31+temp3!AD31+temp4!AD31+temp5!AD31+temp6!AD31+temp7!AD31+temp8!AD31+temp9!AD31+temp10!AD31+temp11!AD31+temp12!AD31+temp13!AD31+temp14!AD31+temp15!AD31+temp16!AD31+temp17!AD31+temp18!AD31+temp19!AD31+temp20!AD31,"")</f>
      </c>
      <c r="AE31" s="12">
        <f t="shared" si="5"/>
        <v>0</v>
      </c>
    </row>
    <row r="32" spans="1:31" ht="15.75" thickBot="1">
      <c r="A32" s="14" t="s">
        <v>23</v>
      </c>
      <c r="B32" s="8"/>
      <c r="C32" s="14" t="s">
        <v>25</v>
      </c>
      <c r="D32" s="8"/>
      <c r="E32" s="14" t="s">
        <v>48</v>
      </c>
      <c r="F32" s="8"/>
      <c r="G32" s="27" t="s">
        <v>49</v>
      </c>
      <c r="H32" s="8"/>
      <c r="I32" s="14" t="s">
        <v>21</v>
      </c>
      <c r="J32" s="8"/>
      <c r="K32" s="14" t="s">
        <v>50</v>
      </c>
      <c r="L32" s="8"/>
      <c r="M32" s="14" t="s">
        <v>51</v>
      </c>
      <c r="N32" s="8"/>
      <c r="O32" s="14" t="s">
        <v>52</v>
      </c>
      <c r="R32" s="10" t="s">
        <v>35</v>
      </c>
      <c r="S32" s="11">
        <f>IF(1!S8&lt;&gt;"",1!S32+temp2!S32+temp3!S32+temp4!S32+temp5!S32+temp6!S32+temp7!S32+temp8!S32+temp9!S32+temp10!S32+temp11!S32+temp12!S32+temp13!S32+temp14!S32+temp15!S32+temp16!S32+temp17!S32+temp18!S32+temp19!S32+temp20!S32,"")</f>
      </c>
      <c r="T32" s="11">
        <f>IF(1!T8&lt;&gt;"",1!T32+temp2!T32+temp3!T32+temp4!T32+temp5!T32+temp6!T32+temp7!T32+temp8!T32+temp9!T32+temp10!T32+temp11!T32+temp12!T32+temp13!T32+temp14!T32+temp15!T32+temp16!T32+temp17!T32+temp18!T32+temp19!T32+temp20!T32,"")</f>
      </c>
      <c r="U32" s="11">
        <f>IF(1!U8&lt;&gt;"",1!U32+temp2!U32+temp3!U32+temp4!U32+temp5!U32+temp6!U32+temp7!U32+temp8!U32+temp9!U32+temp10!U32+temp11!U32+temp12!U32+temp13!U32+temp14!U32+temp15!U32+temp16!U32+temp17!U32+temp18!U32+temp19!U32+temp20!U32,"")</f>
      </c>
      <c r="V32" s="11">
        <f>IF(1!V8&lt;&gt;"",1!V32+temp2!V32+temp3!V32+temp4!V32+temp5!V32+temp6!V32+temp7!V32+temp8!V32+temp9!V32+temp10!V32+temp11!V32+temp12!V32+temp13!V32+temp14!V32+temp15!V32+temp16!V32+temp17!V32+temp18!V32+temp19!V32+temp20!V32,"")</f>
      </c>
      <c r="W32" s="11">
        <f>IF(1!W8&lt;&gt;"",1!W32+temp2!W32+temp3!W32+temp4!W32+temp5!W32+temp6!W32+temp7!W32+temp8!W32+temp9!W32+temp10!W32+temp11!W32+temp12!W32+temp13!W32+temp14!W32+temp15!W32+temp16!W32+temp17!W32+temp18!W32+temp19!W32+temp20!W32,"")</f>
      </c>
      <c r="X32" s="11">
        <f>IF(1!X8&lt;&gt;"",1!X32+temp2!X32+temp3!X32+temp4!X32+temp5!X32+temp6!X32+temp7!X32+temp8!X32+temp9!X32+temp10!X32+temp11!X32+temp12!X32+temp13!X32+temp14!X32+temp15!X32+temp16!X32+temp17!X32+temp18!X32+temp19!X32+temp20!X32,"")</f>
      </c>
      <c r="Y32" s="11">
        <f>IF(1!Y8&lt;&gt;"",1!Y32+temp2!Y32+temp3!Y32+temp4!Y32+temp5!Y32+temp6!Y32+temp7!Y32+temp8!Y32+temp9!Y32+temp10!Y32+temp11!Y32+temp12!Y32+temp13!Y32+temp14!Y32+temp15!Y32+temp16!Y32+temp17!Y32+temp18!Y32+temp19!Y32+temp20!Y32,"")</f>
      </c>
      <c r="Z32" s="11">
        <f>IF(1!Z8&lt;&gt;"",1!Z32+temp2!Z32+temp3!Z32+temp4!Z32+temp5!Z32+temp6!Z32+temp7!Z32+temp8!Z32+temp9!Z32+temp10!Z32+temp11!Z32+temp12!Z32+temp13!Z32+temp14!Z32+temp15!Z32+temp16!Z32+temp17!Z32+temp18!Z32+temp19!Z32+temp20!Z32,"")</f>
      </c>
      <c r="AA32" s="11">
        <f>IF(1!AA8&lt;&gt;"",1!AA32+temp2!AA32+temp3!AA32+temp4!AA32+temp5!AA32+temp6!AA32+temp7!AA32+temp8!AA32+temp9!AA32+temp10!AA32+temp11!AA32+temp12!AA32+temp13!AA32+temp14!AA32+temp15!AA32+temp16!AA32+temp17!AA32+temp18!AA32+temp19!AA32+temp20!AA32,"")</f>
      </c>
      <c r="AB32" s="11">
        <f>IF(1!AB8&lt;&gt;"",1!AB32+temp2!AB32+temp3!AB32+temp4!AB32+temp5!AB32+temp6!AB32+temp7!AB32+temp8!AB32+temp9!AB32+temp10!AB32+temp11!AB32+temp12!AB32+temp13!AB32+temp14!AB32+temp15!AB32+temp16!AB32+temp17!AB32+temp18!AB32+temp19!AB32+temp20!AB32,"")</f>
      </c>
      <c r="AC32" s="11">
        <f>IF(1!AC8&lt;&gt;"",1!AC32+temp2!AC32+temp3!AC32+temp4!AC32+temp5!AC32+temp6!AC32+temp7!AC32+temp8!AC32+temp9!AC32+temp10!AC32+temp11!AC32+temp12!AC32+temp13!AC32+temp14!AC32+temp15!AC32+temp16!AC32+temp17!AC32+temp18!AC32+temp19!AC32+temp20!AC32,"")</f>
      </c>
      <c r="AD32" s="11">
        <f>IF(1!AD8&lt;&gt;"",1!AD32+temp2!AD32+temp3!AD32+temp4!AD32+temp5!AD32+temp6!AD32+temp7!AD32+temp8!AD32+temp9!AD32+temp10!AD32+temp11!AD32+temp12!AD32+temp13!AD32+temp14!AD32+temp15!AD32+temp16!AD32+temp17!AD32+temp18!AD32+temp19!AD32+temp20!AD32,"")</f>
      </c>
      <c r="AE32" s="12">
        <f t="shared" si="5"/>
        <v>0</v>
      </c>
    </row>
    <row r="33" spans="1:31" ht="1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R33" s="10" t="s">
        <v>39</v>
      </c>
      <c r="S33" s="11">
        <f>IF(1!S8&lt;&gt;"",1!S33+temp2!S33+temp3!S33+temp4!S33+temp5!S33+temp6!S33+temp7!S33+temp8!S33+temp9!S33+temp10!S33+temp11!S33+temp12!S33+temp13!S33+temp14!S33+temp15!S33+temp16!S33+temp17!S33+temp18!S33+temp19!S33+temp20!S33,"")</f>
      </c>
      <c r="T33" s="11">
        <f>IF(1!T8&lt;&gt;"",1!T33+temp2!T33+temp3!T33+temp4!T33+temp5!T33+temp6!T33+temp7!T33+temp8!T33+temp9!T33+temp10!T33+temp11!T33+temp12!T33+temp13!T33+temp14!T33+temp15!T33+temp16!T33+temp17!T33+temp18!T33+temp19!T33+temp20!T33,"")</f>
      </c>
      <c r="U33" s="11">
        <f>IF(1!U8&lt;&gt;"",1!U33+temp2!U33+temp3!U33+temp4!U33+temp5!U33+temp6!U33+temp7!U33+temp8!U33+temp9!U33+temp10!U33+temp11!U33+temp12!U33+temp13!U33+temp14!U33+temp15!U33+temp16!U33+temp17!U33+temp18!U33+temp19!U33+temp20!U33,"")</f>
      </c>
      <c r="V33" s="11">
        <f>IF(1!V8&lt;&gt;"",1!V33+temp2!V33+temp3!V33+temp4!V33+temp5!V33+temp6!V33+temp7!V33+temp8!V33+temp9!V33+temp10!V33+temp11!V33+temp12!V33+temp13!V33+temp14!V33+temp15!V33+temp16!V33+temp17!V33+temp18!V33+temp19!V33+temp20!V33,"")</f>
      </c>
      <c r="W33" s="11">
        <f>IF(1!W8&lt;&gt;"",1!W33+temp2!W33+temp3!W33+temp4!W33+temp5!W33+temp6!W33+temp7!W33+temp8!W33+temp9!W33+temp10!W33+temp11!W33+temp12!W33+temp13!W33+temp14!W33+temp15!W33+temp16!W33+temp17!W33+temp18!W33+temp19!W33+temp20!W33,"")</f>
      </c>
      <c r="X33" s="11">
        <f>IF(1!X8&lt;&gt;"",1!X33+temp2!X33+temp3!X33+temp4!X33+temp5!X33+temp6!X33+temp7!X33+temp8!X33+temp9!X33+temp10!X33+temp11!X33+temp12!X33+temp13!X33+temp14!X33+temp15!X33+temp16!X33+temp17!X33+temp18!X33+temp19!X33+temp20!X33,"")</f>
      </c>
      <c r="Y33" s="11">
        <f>IF(1!Y8&lt;&gt;"",1!Y33+temp2!Y33+temp3!Y33+temp4!Y33+temp5!Y33+temp6!Y33+temp7!Y33+temp8!Y33+temp9!Y33+temp10!Y33+temp11!Y33+temp12!Y33+temp13!Y33+temp14!Y33+temp15!Y33+temp16!Y33+temp17!Y33+temp18!Y33+temp19!Y33+temp20!Y33,"")</f>
      </c>
      <c r="Z33" s="11">
        <f>IF(1!Z8&lt;&gt;"",1!Z33+temp2!Z33+temp3!Z33+temp4!Z33+temp5!Z33+temp6!Z33+temp7!Z33+temp8!Z33+temp9!Z33+temp10!Z33+temp11!Z33+temp12!Z33+temp13!Z33+temp14!Z33+temp15!Z33+temp16!Z33+temp17!Z33+temp18!Z33+temp19!Z33+temp20!Z33,"")</f>
      </c>
      <c r="AA33" s="11">
        <f>IF(1!AA8&lt;&gt;"",1!AA33+temp2!AA33+temp3!AA33+temp4!AA33+temp5!AA33+temp6!AA33+temp7!AA33+temp8!AA33+temp9!AA33+temp10!AA33+temp11!AA33+temp12!AA33+temp13!AA33+temp14!AA33+temp15!AA33+temp16!AA33+temp17!AA33+temp18!AA33+temp19!AA33+temp20!AA33,"")</f>
      </c>
      <c r="AB33" s="11">
        <f>IF(1!AB8&lt;&gt;"",1!AB33+temp2!AB33+temp3!AB33+temp4!AB33+temp5!AB33+temp6!AB33+temp7!AB33+temp8!AB33+temp9!AB33+temp10!AB33+temp11!AB33+temp12!AB33+temp13!AB33+temp14!AB33+temp15!AB33+temp16!AB33+temp17!AB33+temp18!AB33+temp19!AB33+temp20!AB33,"")</f>
      </c>
      <c r="AC33" s="11">
        <f>IF(1!AC8&lt;&gt;"",1!AC33+temp2!AC33+temp3!AC33+temp4!AC33+temp5!AC33+temp6!AC33+temp7!AC33+temp8!AC33+temp9!AC33+temp10!AC33+temp11!AC33+temp12!AC33+temp13!AC33+temp14!AC33+temp15!AC33+temp16!AC33+temp17!AC33+temp18!AC33+temp19!AC33+temp20!AC33,"")</f>
      </c>
      <c r="AD33" s="11">
        <f>IF(1!AD8&lt;&gt;"",1!AD33+temp2!AD33+temp3!AD33+temp4!AD33+temp5!AD33+temp6!AD33+temp7!AD33+temp8!AD33+temp9!AD33+temp10!AD33+temp11!AD33+temp12!AD33+temp13!AD33+temp14!AD33+temp15!AD33+temp16!AD33+temp17!AD33+temp18!AD33+temp19!AD33+temp20!AD33,"")</f>
      </c>
      <c r="AE33" s="12">
        <f t="shared" si="5"/>
        <v>0</v>
      </c>
    </row>
    <row r="34" spans="1:31" ht="15">
      <c r="A34" s="15" t="str">
        <f>IF(1!A34&lt;&gt;"",1!A34,"")</f>
        <v>DEAD RED OAK</v>
      </c>
      <c r="B34" s="8"/>
      <c r="C34" s="15">
        <f>IF(1!A34&lt;&gt;"",1!C34+temp2!C34+temp3!C34+temp4!C34+temp5!C34+temp6!C34+temp7!C34+temp8!C34+temp9!C34+temp10!C34+temp11!C34+temp12!C34+temp13!C34+temp14!C34+temp15!C34+temp16!C34+temp17!C34+temp18!C34+temp19!C34+temp20!C34,"")</f>
        <v>1089.2550507970386</v>
      </c>
      <c r="D34" s="26"/>
      <c r="E34" s="15">
        <f>IF(1!A34&lt;&gt;"",1!E34+temp2!E34+temp3!E34+temp4!E34+temp5!E34+temp6!E34+temp7!E34+temp8!E34+temp9!E34+temp10!E34+temp11!E34+temp12!E34+temp13!E34+temp14!E34+temp15!E34+temp16!E34+temp17!E34+temp18!E34+temp19!E34+temp20!E34,"")</f>
        <v>0</v>
      </c>
      <c r="F34" s="26"/>
      <c r="G34" s="15">
        <f>IF(1!A34&lt;&gt;"",1!G34+temp2!G34+temp3!G34+temp4!G34+temp5!G34+temp6!G34+temp7!G34+temp8!G34+temp9!G34+temp10!G34+temp11!G34+temp12!G34+temp13!G34+temp14!G34+temp15!G34+temp16!G34+temp17!G34+temp18!G34+temp19!G34+temp20!G34,"")</f>
        <v>26970.961635712036</v>
      </c>
      <c r="H34" s="8"/>
      <c r="I34" s="16">
        <f>IF($G$47=0,0,IF(A34="","",G34/$G$47*100))</f>
        <v>55.6619047821757</v>
      </c>
      <c r="J34" s="8"/>
      <c r="K34" s="15">
        <f>IF(A34="","",ROUND(+G34/$L$5,0))</f>
        <v>183</v>
      </c>
      <c r="L34" s="8"/>
      <c r="M34" s="16">
        <f>IF(A34="","",+G34/75/$L$5)</f>
        <v>2.446345726595196</v>
      </c>
      <c r="N34" s="8"/>
      <c r="O34" s="16">
        <f>IF(A34="","",(+G34/75*IF((ISNUMBER(SEARCH("DEAD",A34)))=TRUE,2,2.3))/$L$5)</f>
        <v>4.892691453190392</v>
      </c>
      <c r="Q34" s="28"/>
      <c r="R34" s="10" t="s">
        <v>41</v>
      </c>
      <c r="S34" s="11">
        <f>IF(1!S8&lt;&gt;"",1!S34+temp2!S34+temp3!S34+temp4!S34+temp5!S34+temp6!S34+temp7!S34+temp8!S34+temp9!S34+temp10!S34+temp11!S34+temp12!S34+temp13!S34+temp14!S34+temp15!S34+temp16!S34+temp17!S34+temp18!S34+temp19!S34+temp20!S34,"")</f>
      </c>
      <c r="T34" s="11">
        <f>IF(1!T8&lt;&gt;"",1!T34+temp2!T34+temp3!T34+temp4!T34+temp5!T34+temp6!T34+temp7!T34+temp8!T34+temp9!T34+temp10!T34+temp11!T34+temp12!T34+temp13!T34+temp14!T34+temp15!T34+temp16!T34+temp17!T34+temp18!T34+temp19!T34+temp20!T34,"")</f>
      </c>
      <c r="U34" s="11">
        <f>IF(1!U8&lt;&gt;"",1!U34+temp2!U34+temp3!U34+temp4!U34+temp5!U34+temp6!U34+temp7!U34+temp8!U34+temp9!U34+temp10!U34+temp11!U34+temp12!U34+temp13!U34+temp14!U34+temp15!U34+temp16!U34+temp17!U34+temp18!U34+temp19!U34+temp20!U34,"")</f>
      </c>
      <c r="V34" s="11">
        <f>IF(1!V8&lt;&gt;"",1!V34+temp2!V34+temp3!V34+temp4!V34+temp5!V34+temp6!V34+temp7!V34+temp8!V34+temp9!V34+temp10!V34+temp11!V34+temp12!V34+temp13!V34+temp14!V34+temp15!V34+temp16!V34+temp17!V34+temp18!V34+temp19!V34+temp20!V34,"")</f>
      </c>
      <c r="W34" s="11">
        <f>IF(1!W8&lt;&gt;"",1!W34+temp2!W34+temp3!W34+temp4!W34+temp5!W34+temp6!W34+temp7!W34+temp8!W34+temp9!W34+temp10!W34+temp11!W34+temp12!W34+temp13!W34+temp14!W34+temp15!W34+temp16!W34+temp17!W34+temp18!W34+temp19!W34+temp20!W34,"")</f>
      </c>
      <c r="X34" s="11">
        <f>IF(1!X8&lt;&gt;"",1!X34+temp2!X34+temp3!X34+temp4!X34+temp5!X34+temp6!X34+temp7!X34+temp8!X34+temp9!X34+temp10!X34+temp11!X34+temp12!X34+temp13!X34+temp14!X34+temp15!X34+temp16!X34+temp17!X34+temp18!X34+temp19!X34+temp20!X34,"")</f>
      </c>
      <c r="Y34" s="11">
        <f>IF(1!Y8&lt;&gt;"",1!Y34+temp2!Y34+temp3!Y34+temp4!Y34+temp5!Y34+temp6!Y34+temp7!Y34+temp8!Y34+temp9!Y34+temp10!Y34+temp11!Y34+temp12!Y34+temp13!Y34+temp14!Y34+temp15!Y34+temp16!Y34+temp17!Y34+temp18!Y34+temp19!Y34+temp20!Y34,"")</f>
      </c>
      <c r="Z34" s="11">
        <f>IF(1!Z8&lt;&gt;"",1!Z34+temp2!Z34+temp3!Z34+temp4!Z34+temp5!Z34+temp6!Z34+temp7!Z34+temp8!Z34+temp9!Z34+temp10!Z34+temp11!Z34+temp12!Z34+temp13!Z34+temp14!Z34+temp15!Z34+temp16!Z34+temp17!Z34+temp18!Z34+temp19!Z34+temp20!Z34,"")</f>
      </c>
      <c r="AA34" s="11">
        <f>IF(1!AA8&lt;&gt;"",1!AA34+temp2!AA34+temp3!AA34+temp4!AA34+temp5!AA34+temp6!AA34+temp7!AA34+temp8!AA34+temp9!AA34+temp10!AA34+temp11!AA34+temp12!AA34+temp13!AA34+temp14!AA34+temp15!AA34+temp16!AA34+temp17!AA34+temp18!AA34+temp19!AA34+temp20!AA34,"")</f>
      </c>
      <c r="AB34" s="11">
        <f>IF(1!AB8&lt;&gt;"",1!AB34+temp2!AB34+temp3!AB34+temp4!AB34+temp5!AB34+temp6!AB34+temp7!AB34+temp8!AB34+temp9!AB34+temp10!AB34+temp11!AB34+temp12!AB34+temp13!AB34+temp14!AB34+temp15!AB34+temp16!AB34+temp17!AB34+temp18!AB34+temp19!AB34+temp20!AB34,"")</f>
      </c>
      <c r="AC34" s="11">
        <f>IF(1!AC8&lt;&gt;"",1!AC34+temp2!AC34+temp3!AC34+temp4!AC34+temp5!AC34+temp6!AC34+temp7!AC34+temp8!AC34+temp9!AC34+temp10!AC34+temp11!AC34+temp12!AC34+temp13!AC34+temp14!AC34+temp15!AC34+temp16!AC34+temp17!AC34+temp18!AC34+temp19!AC34+temp20!AC34,"")</f>
      </c>
      <c r="AD34" s="11">
        <f>IF(1!AD8&lt;&gt;"",1!AD34+temp2!AD34+temp3!AD34+temp4!AD34+temp5!AD34+temp6!AD34+temp7!AD34+temp8!AD34+temp9!AD34+temp10!AD34+temp11!AD34+temp12!AD34+temp13!AD34+temp14!AD34+temp15!AD34+temp16!AD34+temp17!AD34+temp18!AD34+temp19!AD34+temp20!AD34,"")</f>
      </c>
      <c r="AE34" s="12">
        <f t="shared" si="5"/>
        <v>0</v>
      </c>
    </row>
    <row r="35" spans="1:31" ht="15">
      <c r="A35" s="15" t="str">
        <f>IF(1!A35&lt;&gt;"",1!A35,"")</f>
        <v>DEAD WHITE OAK</v>
      </c>
      <c r="B35" s="8"/>
      <c r="C35" s="15">
        <f>IF(1!A35&lt;&gt;"",1!C35+temp2!C35+temp3!C35+temp4!C35+temp5!C35+temp6!C35+temp7!C35+temp8!C35+temp9!C35+temp10!C35+temp11!C35+temp12!C35+temp13!C35+temp14!C35+temp15!C35+temp16!C35+temp17!C35+temp18!C35+temp19!C35+temp20!C35,"")</f>
        <v>1756.20391431035</v>
      </c>
      <c r="D35" s="8"/>
      <c r="E35" s="15">
        <f>IF(1!A35&lt;&gt;"",1!E35+temp2!E35+temp3!E35+temp4!E35+temp5!E35+temp6!E35+temp7!E35+temp8!E35+temp9!E35+temp10!E35+temp11!E35+temp12!E35+temp13!E35+temp14!E35+temp15!E35+temp16!E35+temp17!E35+temp18!E35+temp19!E35+temp20!E35,"")</f>
        <v>113.82050367198883</v>
      </c>
      <c r="F35" s="8"/>
      <c r="G35" s="15">
        <f>IF(1!A35&lt;&gt;"",1!G35+temp2!G35+temp3!G35+temp4!G35+temp5!G35+temp6!G35+temp7!G35+temp8!G35+temp9!G35+temp10!G35+temp11!G35+temp12!G35+temp13!G35+temp14!G35+temp15!G35+temp16!G35+temp17!G35+temp18!G35+temp19!G35+temp20!G35,"")</f>
        <v>20217.77328918598</v>
      </c>
      <c r="H35" s="8"/>
      <c r="I35" s="16">
        <f aca="true" t="shared" si="6" ref="I35:I45">IF($G$47=0,0,IF(A35="","",G35/$G$47*100))</f>
        <v>41.724866429686564</v>
      </c>
      <c r="J35" s="8"/>
      <c r="K35" s="15">
        <f aca="true" t="shared" si="7" ref="K35:K45">IF(A35="","",ROUND(+G35/$L$5,0))</f>
        <v>138</v>
      </c>
      <c r="L35" s="8"/>
      <c r="M35" s="16">
        <f aca="true" t="shared" si="8" ref="M35:M45">IF(A35="","",+G35/75/$L$5)</f>
        <v>1.8338116362073453</v>
      </c>
      <c r="N35" s="8"/>
      <c r="O35" s="16">
        <f aca="true" t="shared" si="9" ref="O35:O45">IF(A35="","",(+G35/75*IF((ISNUMBER(SEARCH("DEAD",A35)))=TRUE,2,2.3))/$L$5)</f>
        <v>3.6676232724146907</v>
      </c>
      <c r="R35" s="10" t="s">
        <v>42</v>
      </c>
      <c r="S35" s="11">
        <f>IF(1!S8&lt;&gt;"",1!S35+temp2!S35+temp3!S35+temp4!S35+temp5!S35+temp6!S35+temp7!S35+temp8!S35+temp9!S35+temp10!S35+temp11!S35+temp12!S35+temp13!S35+temp14!S35+temp15!S35+temp16!S35+temp17!S35+temp18!S35+temp19!S35+temp20!S35,"")</f>
      </c>
      <c r="T35" s="11">
        <f>IF(1!T8&lt;&gt;"",1!T35+temp2!T35+temp3!T35+temp4!T35+temp5!T35+temp6!T35+temp7!T35+temp8!T35+temp9!T35+temp10!T35+temp11!T35+temp12!T35+temp13!T35+temp14!T35+temp15!T35+temp16!T35+temp17!T35+temp18!T35+temp19!T35+temp20!T35,"")</f>
      </c>
      <c r="U35" s="11">
        <f>IF(1!U8&lt;&gt;"",1!U35+temp2!U35+temp3!U35+temp4!U35+temp5!U35+temp6!U35+temp7!U35+temp8!U35+temp9!U35+temp10!U35+temp11!U35+temp12!U35+temp13!U35+temp14!U35+temp15!U35+temp16!U35+temp17!U35+temp18!U35+temp19!U35+temp20!U35,"")</f>
      </c>
      <c r="V35" s="11">
        <f>IF(1!V8&lt;&gt;"",1!V35+temp2!V35+temp3!V35+temp4!V35+temp5!V35+temp6!V35+temp7!V35+temp8!V35+temp9!V35+temp10!V35+temp11!V35+temp12!V35+temp13!V35+temp14!V35+temp15!V35+temp16!V35+temp17!V35+temp18!V35+temp19!V35+temp20!V35,"")</f>
      </c>
      <c r="W35" s="11">
        <f>IF(1!W8&lt;&gt;"",1!W35+temp2!W35+temp3!W35+temp4!W35+temp5!W35+temp6!W35+temp7!W35+temp8!W35+temp9!W35+temp10!W35+temp11!W35+temp12!W35+temp13!W35+temp14!W35+temp15!W35+temp16!W35+temp17!W35+temp18!W35+temp19!W35+temp20!W35,"")</f>
      </c>
      <c r="X35" s="11">
        <f>IF(1!X8&lt;&gt;"",1!X35+temp2!X35+temp3!X35+temp4!X35+temp5!X35+temp6!X35+temp7!X35+temp8!X35+temp9!X35+temp10!X35+temp11!X35+temp12!X35+temp13!X35+temp14!X35+temp15!X35+temp16!X35+temp17!X35+temp18!X35+temp19!X35+temp20!X35,"")</f>
      </c>
      <c r="Y35" s="11">
        <f>IF(1!Y8&lt;&gt;"",1!Y35+temp2!Y35+temp3!Y35+temp4!Y35+temp5!Y35+temp6!Y35+temp7!Y35+temp8!Y35+temp9!Y35+temp10!Y35+temp11!Y35+temp12!Y35+temp13!Y35+temp14!Y35+temp15!Y35+temp16!Y35+temp17!Y35+temp18!Y35+temp19!Y35+temp20!Y35,"")</f>
      </c>
      <c r="Z35" s="11">
        <f>IF(1!Z8&lt;&gt;"",1!Z35+temp2!Z35+temp3!Z35+temp4!Z35+temp5!Z35+temp6!Z35+temp7!Z35+temp8!Z35+temp9!Z35+temp10!Z35+temp11!Z35+temp12!Z35+temp13!Z35+temp14!Z35+temp15!Z35+temp16!Z35+temp17!Z35+temp18!Z35+temp19!Z35+temp20!Z35,"")</f>
      </c>
      <c r="AA35" s="11">
        <f>IF(1!AA8&lt;&gt;"",1!AA35+temp2!AA35+temp3!AA35+temp4!AA35+temp5!AA35+temp6!AA35+temp7!AA35+temp8!AA35+temp9!AA35+temp10!AA35+temp11!AA35+temp12!AA35+temp13!AA35+temp14!AA35+temp15!AA35+temp16!AA35+temp17!AA35+temp18!AA35+temp19!AA35+temp20!AA35,"")</f>
      </c>
      <c r="AB35" s="11">
        <f>IF(1!AB8&lt;&gt;"",1!AB35+temp2!AB35+temp3!AB35+temp4!AB35+temp5!AB35+temp6!AB35+temp7!AB35+temp8!AB35+temp9!AB35+temp10!AB35+temp11!AB35+temp12!AB35+temp13!AB35+temp14!AB35+temp15!AB35+temp16!AB35+temp17!AB35+temp18!AB35+temp19!AB35+temp20!AB35,"")</f>
      </c>
      <c r="AC35" s="11">
        <f>IF(1!AC8&lt;&gt;"",1!AC35+temp2!AC35+temp3!AC35+temp4!AC35+temp5!AC35+temp6!AC35+temp7!AC35+temp8!AC35+temp9!AC35+temp10!AC35+temp11!AC35+temp12!AC35+temp13!AC35+temp14!AC35+temp15!AC35+temp16!AC35+temp17!AC35+temp18!AC35+temp19!AC35+temp20!AC35,"")</f>
      </c>
      <c r="AD35" s="11">
        <f>IF(1!AD8&lt;&gt;"",1!AD35+temp2!AD35+temp3!AD35+temp4!AD35+temp5!AD35+temp6!AD35+temp7!AD35+temp8!AD35+temp9!AD35+temp10!AD35+temp11!AD35+temp12!AD35+temp13!AD35+temp14!AD35+temp15!AD35+temp16!AD35+temp17!AD35+temp18!AD35+temp19!AD35+temp20!AD35,"")</f>
      </c>
      <c r="AE35" s="12">
        <f t="shared" si="5"/>
        <v>0</v>
      </c>
    </row>
    <row r="36" spans="1:31" ht="15">
      <c r="A36" s="15" t="str">
        <f>IF(1!A36&lt;&gt;"",1!A36,"")</f>
        <v>RED MAPLE</v>
      </c>
      <c r="B36" s="8"/>
      <c r="C36" s="15">
        <f>IF(1!A36&lt;&gt;"",1!C36+temp2!C36+temp3!C36+temp4!C36+temp5!C36+temp6!C36+temp7!C36+temp8!C36+temp9!C36+temp10!C36+temp11!C36+temp12!C36+temp13!C36+temp14!C36+temp15!C36+temp16!C36+temp17!C36+temp18!C36+temp19!C36+temp20!C36,"")</f>
        <v>227.64100734397766</v>
      </c>
      <c r="D36" s="8"/>
      <c r="E36" s="15">
        <f>IF(1!A36&lt;&gt;"",1!E36+temp2!E36+temp3!E36+temp4!E36+temp5!E36+temp6!E36+temp7!E36+temp8!E36+temp9!E36+temp10!E36+temp11!E36+temp12!E36+temp13!E36+temp14!E36+temp15!E36+temp16!E36+temp17!E36+temp18!E36+temp19!E36+temp20!E36,"")</f>
        <v>528.1271370380282</v>
      </c>
      <c r="F36" s="8"/>
      <c r="G36" s="15">
        <f>IF(1!A36&lt;&gt;"",1!G36+temp2!G36+temp3!G36+temp4!G36+temp5!G36+temp6!G36+temp7!G36+temp8!G36+temp9!G36+temp10!G36+temp11!G36+temp12!G36+temp13!G36+temp14!G36+temp15!G36+temp16!G36+temp17!G36+temp18!G36+temp19!G36+temp20!G36,"")</f>
        <v>1266.2393366885078</v>
      </c>
      <c r="H36" s="8"/>
      <c r="I36" s="16">
        <f t="shared" si="6"/>
        <v>2.6132287881377327</v>
      </c>
      <c r="J36" s="8"/>
      <c r="K36" s="15">
        <f t="shared" si="7"/>
        <v>9</v>
      </c>
      <c r="L36" s="8"/>
      <c r="M36" s="16">
        <f t="shared" si="8"/>
        <v>0.11485164051596443</v>
      </c>
      <c r="N36" s="8"/>
      <c r="O36" s="16">
        <f t="shared" si="9"/>
        <v>0.26415877318671815</v>
      </c>
      <c r="R36" s="10" t="s">
        <v>44</v>
      </c>
      <c r="S36" s="11">
        <f>IF(1!S8&lt;&gt;"",1!S36+temp2!S36+temp3!S36+temp4!S36+temp5!S36+temp6!S36+temp7!S36+temp8!S36+temp9!S36+temp10!S36+temp11!S36+temp12!S36+temp13!S36+temp14!S36+temp15!S36+temp16!S36+temp17!S36+temp18!S36+temp19!S36+temp20!S36,"")</f>
      </c>
      <c r="T36" s="11">
        <f>IF(1!T8&lt;&gt;"",1!T36+temp2!T36+temp3!T36+temp4!T36+temp5!T36+temp6!T36+temp7!T36+temp8!T36+temp9!T36+temp10!T36+temp11!T36+temp12!T36+temp13!T36+temp14!T36+temp15!T36+temp16!T36+temp17!T36+temp18!T36+temp19!T36+temp20!T36,"")</f>
      </c>
      <c r="U36" s="11">
        <f>IF(1!U8&lt;&gt;"",1!U36+temp2!U36+temp3!U36+temp4!U36+temp5!U36+temp6!U36+temp7!U36+temp8!U36+temp9!U36+temp10!U36+temp11!U36+temp12!U36+temp13!U36+temp14!U36+temp15!U36+temp16!U36+temp17!U36+temp18!U36+temp19!U36+temp20!U36,"")</f>
      </c>
      <c r="V36" s="11">
        <f>IF(1!V8&lt;&gt;"",1!V36+temp2!V36+temp3!V36+temp4!V36+temp5!V36+temp6!V36+temp7!V36+temp8!V36+temp9!V36+temp10!V36+temp11!V36+temp12!V36+temp13!V36+temp14!V36+temp15!V36+temp16!V36+temp17!V36+temp18!V36+temp19!V36+temp20!V36,"")</f>
      </c>
      <c r="W36" s="11">
        <f>IF(1!W8&lt;&gt;"",1!W36+temp2!W36+temp3!W36+temp4!W36+temp5!W36+temp6!W36+temp7!W36+temp8!W36+temp9!W36+temp10!W36+temp11!W36+temp12!W36+temp13!W36+temp14!W36+temp15!W36+temp16!W36+temp17!W36+temp18!W36+temp19!W36+temp20!W36,"")</f>
      </c>
      <c r="X36" s="11">
        <f>IF(1!X8&lt;&gt;"",1!X36+temp2!X36+temp3!X36+temp4!X36+temp5!X36+temp6!X36+temp7!X36+temp8!X36+temp9!X36+temp10!X36+temp11!X36+temp12!X36+temp13!X36+temp14!X36+temp15!X36+temp16!X36+temp17!X36+temp18!X36+temp19!X36+temp20!X36,"")</f>
      </c>
      <c r="Y36" s="11">
        <f>IF(1!Y8&lt;&gt;"",1!Y36+temp2!Y36+temp3!Y36+temp4!Y36+temp5!Y36+temp6!Y36+temp7!Y36+temp8!Y36+temp9!Y36+temp10!Y36+temp11!Y36+temp12!Y36+temp13!Y36+temp14!Y36+temp15!Y36+temp16!Y36+temp17!Y36+temp18!Y36+temp19!Y36+temp20!Y36,"")</f>
      </c>
      <c r="Z36" s="11">
        <f>IF(1!Z8&lt;&gt;"",1!Z36+temp2!Z36+temp3!Z36+temp4!Z36+temp5!Z36+temp6!Z36+temp7!Z36+temp8!Z36+temp9!Z36+temp10!Z36+temp11!Z36+temp12!Z36+temp13!Z36+temp14!Z36+temp15!Z36+temp16!Z36+temp17!Z36+temp18!Z36+temp19!Z36+temp20!Z36,"")</f>
      </c>
      <c r="AA36" s="11">
        <f>IF(1!AA8&lt;&gt;"",1!AA36+temp2!AA36+temp3!AA36+temp4!AA36+temp5!AA36+temp6!AA36+temp7!AA36+temp8!AA36+temp9!AA36+temp10!AA36+temp11!AA36+temp12!AA36+temp13!AA36+temp14!AA36+temp15!AA36+temp16!AA36+temp17!AA36+temp18!AA36+temp19!AA36+temp20!AA36,"")</f>
      </c>
      <c r="AB36" s="11">
        <f>IF(1!AB8&lt;&gt;"",1!AB36+temp2!AB36+temp3!AB36+temp4!AB36+temp5!AB36+temp6!AB36+temp7!AB36+temp8!AB36+temp9!AB36+temp10!AB36+temp11!AB36+temp12!AB36+temp13!AB36+temp14!AB36+temp15!AB36+temp16!AB36+temp17!AB36+temp18!AB36+temp19!AB36+temp20!AB36,"")</f>
      </c>
      <c r="AC36" s="11">
        <f>IF(1!AC8&lt;&gt;"",1!AC36+temp2!AC36+temp3!AC36+temp4!AC36+temp5!AC36+temp6!AC36+temp7!AC36+temp8!AC36+temp9!AC36+temp10!AC36+temp11!AC36+temp12!AC36+temp13!AC36+temp14!AC36+temp15!AC36+temp16!AC36+temp17!AC36+temp18!AC36+temp19!AC36+temp20!AC36,"")</f>
      </c>
      <c r="AD36" s="11">
        <f>IF(1!AD8&lt;&gt;"",1!AD36+temp2!AD36+temp3!AD36+temp4!AD36+temp5!AD36+temp6!AD36+temp7!AD36+temp8!AD36+temp9!AD36+temp10!AD36+temp11!AD36+temp12!AD36+temp13!AD36+temp14!AD36+temp15!AD36+temp16!AD36+temp17!AD36+temp18!AD36+temp19!AD36+temp20!AD36,"")</f>
      </c>
      <c r="AE36" s="12">
        <f t="shared" si="5"/>
        <v>0</v>
      </c>
    </row>
    <row r="37" spans="1:31" ht="15">
      <c r="A37" s="15">
        <f>IF(1!A37&lt;&gt;"",1!A37,"")</f>
      </c>
      <c r="B37" s="8"/>
      <c r="C37" s="15">
        <f>IF(1!A37&lt;&gt;"",1!C37+temp2!C37+temp3!C37+temp4!C37+temp5!C37+temp6!C37+temp7!C37+temp8!C37+temp9!C37+temp10!C37+temp11!C37+temp12!C37+temp13!C37+temp14!C37+temp15!C37+temp16!C37+temp17!C37+temp18!C37+temp19!C37+temp20!C37,"")</f>
      </c>
      <c r="D37" s="8"/>
      <c r="E37" s="15">
        <f>IF(1!A37&lt;&gt;"",1!E37+temp2!E37+temp3!E37+temp4!E37+temp5!E37+temp6!E37+temp7!E37+temp8!E37+temp9!E37+temp10!E37+temp11!E37+temp12!E37+temp13!E37+temp14!E37+temp15!E37+temp16!E37+temp17!E37+temp18!E37+temp19!E37+temp20!E37,"")</f>
      </c>
      <c r="F37" s="8"/>
      <c r="G37" s="15">
        <f>IF(1!A37&lt;&gt;"",1!G37+temp2!G37+temp3!G37+temp4!G37+temp5!G37+temp6!G37+temp7!G37+temp8!G37+temp9!G37+temp10!G37+temp11!G37+temp12!G37+temp13!G37+temp14!G37+temp15!G37+temp16!G37+temp17!G37+temp18!G37+temp19!G37+temp20!G37,"")</f>
      </c>
      <c r="H37" s="8"/>
      <c r="I37" s="16">
        <f t="shared" si="6"/>
      </c>
      <c r="J37" s="8"/>
      <c r="K37" s="15">
        <f t="shared" si="7"/>
      </c>
      <c r="L37" s="8"/>
      <c r="M37" s="16">
        <f t="shared" si="8"/>
      </c>
      <c r="N37" s="8"/>
      <c r="O37" s="16">
        <f t="shared" si="9"/>
      </c>
      <c r="R37" s="10" t="s">
        <v>45</v>
      </c>
      <c r="S37" s="11">
        <f>IF(1!S8&lt;&gt;"",1!S37+temp2!S37+temp3!S37+temp4!S37+temp5!S37+temp6!S37+temp7!S37+temp8!S37+temp9!S37+temp10!S37+temp11!S37+temp12!S37+temp13!S37+temp14!S37+temp15!S37+temp16!S37+temp17!S37+temp18!S37+temp19!S37+temp20!S37,"")</f>
      </c>
      <c r="T37" s="11">
        <f>IF(1!T8&lt;&gt;"",1!T37+temp2!T37+temp3!T37+temp4!T37+temp5!T37+temp6!T37+temp7!T37+temp8!T37+temp9!T37+temp10!T37+temp11!T37+temp12!T37+temp13!T37+temp14!T37+temp15!T37+temp16!T37+temp17!T37+temp18!T37+temp19!T37+temp20!T37,"")</f>
      </c>
      <c r="U37" s="11">
        <f>IF(1!U8&lt;&gt;"",1!U37+temp2!U37+temp3!U37+temp4!U37+temp5!U37+temp6!U37+temp7!U37+temp8!U37+temp9!U37+temp10!U37+temp11!U37+temp12!U37+temp13!U37+temp14!U37+temp15!U37+temp16!U37+temp17!U37+temp18!U37+temp19!U37+temp20!U37,"")</f>
      </c>
      <c r="V37" s="11">
        <f>IF(1!V8&lt;&gt;"",1!V37+temp2!V37+temp3!V37+temp4!V37+temp5!V37+temp6!V37+temp7!V37+temp8!V37+temp9!V37+temp10!V37+temp11!V37+temp12!V37+temp13!V37+temp14!V37+temp15!V37+temp16!V37+temp17!V37+temp18!V37+temp19!V37+temp20!V37,"")</f>
      </c>
      <c r="W37" s="11">
        <f>IF(1!W8&lt;&gt;"",1!W37+temp2!W37+temp3!W37+temp4!W37+temp5!W37+temp6!W37+temp7!W37+temp8!W37+temp9!W37+temp10!W37+temp11!W37+temp12!W37+temp13!W37+temp14!W37+temp15!W37+temp16!W37+temp17!W37+temp18!W37+temp19!W37+temp20!W37,"")</f>
      </c>
      <c r="X37" s="11">
        <f>IF(1!X8&lt;&gt;"",1!X37+temp2!X37+temp3!X37+temp4!X37+temp5!X37+temp6!X37+temp7!X37+temp8!X37+temp9!X37+temp10!X37+temp11!X37+temp12!X37+temp13!X37+temp14!X37+temp15!X37+temp16!X37+temp17!X37+temp18!X37+temp19!X37+temp20!X37,"")</f>
      </c>
      <c r="Y37" s="11">
        <f>IF(1!Y8&lt;&gt;"",1!Y37+temp2!Y37+temp3!Y37+temp4!Y37+temp5!Y37+temp6!Y37+temp7!Y37+temp8!Y37+temp9!Y37+temp10!Y37+temp11!Y37+temp12!Y37+temp13!Y37+temp14!Y37+temp15!Y37+temp16!Y37+temp17!Y37+temp18!Y37+temp19!Y37+temp20!Y37,"")</f>
      </c>
      <c r="Z37" s="11">
        <f>IF(1!Z8&lt;&gt;"",1!Z37+temp2!Z37+temp3!Z37+temp4!Z37+temp5!Z37+temp6!Z37+temp7!Z37+temp8!Z37+temp9!Z37+temp10!Z37+temp11!Z37+temp12!Z37+temp13!Z37+temp14!Z37+temp15!Z37+temp16!Z37+temp17!Z37+temp18!Z37+temp19!Z37+temp20!Z37,"")</f>
      </c>
      <c r="AA37" s="11">
        <f>IF(1!AA8&lt;&gt;"",1!AA37+temp2!AA37+temp3!AA37+temp4!AA37+temp5!AA37+temp6!AA37+temp7!AA37+temp8!AA37+temp9!AA37+temp10!AA37+temp11!AA37+temp12!AA37+temp13!AA37+temp14!AA37+temp15!AA37+temp16!AA37+temp17!AA37+temp18!AA37+temp19!AA37+temp20!AA37,"")</f>
      </c>
      <c r="AB37" s="11">
        <f>IF(1!AB8&lt;&gt;"",1!AB37+temp2!AB37+temp3!AB37+temp4!AB37+temp5!AB37+temp6!AB37+temp7!AB37+temp8!AB37+temp9!AB37+temp10!AB37+temp11!AB37+temp12!AB37+temp13!AB37+temp14!AB37+temp15!AB37+temp16!AB37+temp17!AB37+temp18!AB37+temp19!AB37+temp20!AB37,"")</f>
      </c>
      <c r="AC37" s="11">
        <f>IF(1!AC8&lt;&gt;"",1!AC37+temp2!AC37+temp3!AC37+temp4!AC37+temp5!AC37+temp6!AC37+temp7!AC37+temp8!AC37+temp9!AC37+temp10!AC37+temp11!AC37+temp12!AC37+temp13!AC37+temp14!AC37+temp15!AC37+temp16!AC37+temp17!AC37+temp18!AC37+temp19!AC37+temp20!AC37,"")</f>
      </c>
      <c r="AD37" s="11">
        <f>IF(1!AD8&lt;&gt;"",1!AD37+temp2!AD37+temp3!AD37+temp4!AD37+temp5!AD37+temp6!AD37+temp7!AD37+temp8!AD37+temp9!AD37+temp10!AD37+temp11!AD37+temp12!AD37+temp13!AD37+temp14!AD37+temp15!AD37+temp16!AD37+temp17!AD37+temp18!AD37+temp19!AD37+temp20!AD37,"")</f>
      </c>
      <c r="AE37" s="12">
        <f t="shared" si="5"/>
        <v>0</v>
      </c>
    </row>
    <row r="38" spans="1:31" ht="15">
      <c r="A38" s="15">
        <f>IF(1!A38&lt;&gt;"",1!A38,"")</f>
      </c>
      <c r="B38" s="8"/>
      <c r="C38" s="15">
        <f>IF(1!A38&lt;&gt;"",1!C38+temp2!C38+temp3!C38+temp4!C38+temp5!C38+temp6!C38+temp7!C38+temp8!C38+temp9!C38+temp10!C38+temp11!C38+temp12!C38+temp13!C38+temp14!C38+temp15!C38+temp16!C38+temp17!C38+temp18!C38+temp19!C38+temp20!C38,"")</f>
      </c>
      <c r="D38" s="8"/>
      <c r="E38" s="15">
        <f>IF(1!A38&lt;&gt;"",1!E38+temp2!E38+temp3!E38+temp4!E38+temp5!E38+temp6!E38+temp7!E38+temp8!E38+temp9!E38+temp10!E38+temp11!E38+temp12!E38+temp13!E38+temp14!E38+temp15!E38+temp16!E38+temp17!E38+temp18!E38+temp19!E38+temp20!E38,"")</f>
      </c>
      <c r="F38" s="8"/>
      <c r="G38" s="15">
        <f>IF(1!A38&lt;&gt;"",1!G38+temp2!G38+temp3!G38+temp4!G38+temp5!G38+temp6!G38+temp7!G38+temp8!G38+temp9!G38+temp10!G38+temp11!G38+temp12!G38+temp13!G38+temp14!G38+temp15!G38+temp16!G38+temp17!G38+temp18!G38+temp19!G38+temp20!G38,"")</f>
      </c>
      <c r="H38" s="8"/>
      <c r="I38" s="16">
        <f t="shared" si="6"/>
      </c>
      <c r="J38" s="8"/>
      <c r="K38" s="15">
        <f t="shared" si="7"/>
      </c>
      <c r="L38" s="8"/>
      <c r="M38" s="16">
        <f t="shared" si="8"/>
      </c>
      <c r="N38" s="8"/>
      <c r="O38" s="16">
        <f t="shared" si="9"/>
      </c>
      <c r="R38" s="10" t="s">
        <v>47</v>
      </c>
      <c r="S38" s="11">
        <f>IF(1!S8&lt;&gt;"",1!S38+temp2!S38+temp3!S38+temp4!S38+temp5!S38+temp6!S38+temp7!S38+temp8!S38+temp9!S38+temp10!S38+temp11!S38+temp12!S38+temp13!S38+temp14!S38+temp15!S38+temp16!S38+temp17!S38+temp18!S38+temp19!S38+temp20!S38,"")</f>
      </c>
      <c r="T38" s="11">
        <f>IF(1!T8&lt;&gt;"",1!T38+temp2!T38+temp3!T38+temp4!T38+temp5!T38+temp6!T38+temp7!T38+temp8!T38+temp9!T38+temp10!T38+temp11!T38+temp12!T38+temp13!T38+temp14!T38+temp15!T38+temp16!T38+temp17!T38+temp18!T38+temp19!T38+temp20!T38,"")</f>
      </c>
      <c r="U38" s="11">
        <f>IF(1!U8&lt;&gt;"",1!U38+temp2!U38+temp3!U38+temp4!U38+temp5!U38+temp6!U38+temp7!U38+temp8!U38+temp9!U38+temp10!U38+temp11!U38+temp12!U38+temp13!U38+temp14!U38+temp15!U38+temp16!U38+temp17!U38+temp18!U38+temp19!U38+temp20!U38,"")</f>
      </c>
      <c r="V38" s="11">
        <f>IF(1!V8&lt;&gt;"",1!V38+temp2!V38+temp3!V38+temp4!V38+temp5!V38+temp6!V38+temp7!V38+temp8!V38+temp9!V38+temp10!V38+temp11!V38+temp12!V38+temp13!V38+temp14!V38+temp15!V38+temp16!V38+temp17!V38+temp18!V38+temp19!V38+temp20!V38,"")</f>
      </c>
      <c r="W38" s="11">
        <f>IF(1!W8&lt;&gt;"",1!W38+temp2!W38+temp3!W38+temp4!W38+temp5!W38+temp6!W38+temp7!W38+temp8!W38+temp9!W38+temp10!W38+temp11!W38+temp12!W38+temp13!W38+temp14!W38+temp15!W38+temp16!W38+temp17!W38+temp18!W38+temp19!W38+temp20!W38,"")</f>
      </c>
      <c r="X38" s="11">
        <f>IF(1!X8&lt;&gt;"",1!X38+temp2!X38+temp3!X38+temp4!X38+temp5!X38+temp6!X38+temp7!X38+temp8!X38+temp9!X38+temp10!X38+temp11!X38+temp12!X38+temp13!X38+temp14!X38+temp15!X38+temp16!X38+temp17!X38+temp18!X38+temp19!X38+temp20!X38,"")</f>
      </c>
      <c r="Y38" s="11">
        <f>IF(1!Y8&lt;&gt;"",1!Y38+temp2!Y38+temp3!Y38+temp4!Y38+temp5!Y38+temp6!Y38+temp7!Y38+temp8!Y38+temp9!Y38+temp10!Y38+temp11!Y38+temp12!Y38+temp13!Y38+temp14!Y38+temp15!Y38+temp16!Y38+temp17!Y38+temp18!Y38+temp19!Y38+temp20!Y38,"")</f>
      </c>
      <c r="Z38" s="11">
        <f>IF(1!Z8&lt;&gt;"",1!Z38+temp2!Z38+temp3!Z38+temp4!Z38+temp5!Z38+temp6!Z38+temp7!Z38+temp8!Z38+temp9!Z38+temp10!Z38+temp11!Z38+temp12!Z38+temp13!Z38+temp14!Z38+temp15!Z38+temp16!Z38+temp17!Z38+temp18!Z38+temp19!Z38+temp20!Z38,"")</f>
      </c>
      <c r="AA38" s="11">
        <f>IF(1!AA8&lt;&gt;"",1!AA38+temp2!AA38+temp3!AA38+temp4!AA38+temp5!AA38+temp6!AA38+temp7!AA38+temp8!AA38+temp9!AA38+temp10!AA38+temp11!AA38+temp12!AA38+temp13!AA38+temp14!AA38+temp15!AA38+temp16!AA38+temp17!AA38+temp18!AA38+temp19!AA38+temp20!AA38,"")</f>
      </c>
      <c r="AB38" s="11">
        <f>IF(1!AB8&lt;&gt;"",1!AB38+temp2!AB38+temp3!AB38+temp4!AB38+temp5!AB38+temp6!AB38+temp7!AB38+temp8!AB38+temp9!AB38+temp10!AB38+temp11!AB38+temp12!AB38+temp13!AB38+temp14!AB38+temp15!AB38+temp16!AB38+temp17!AB38+temp18!AB38+temp19!AB38+temp20!AB38,"")</f>
      </c>
      <c r="AC38" s="11">
        <f>IF(1!AC8&lt;&gt;"",1!AC38+temp2!AC38+temp3!AC38+temp4!AC38+temp5!AC38+temp6!AC38+temp7!AC38+temp8!AC38+temp9!AC38+temp10!AC38+temp11!AC38+temp12!AC38+temp13!AC38+temp14!AC38+temp15!AC38+temp16!AC38+temp17!AC38+temp18!AC38+temp19!AC38+temp20!AC38,"")</f>
      </c>
      <c r="AD38" s="11">
        <f>IF(1!AD8&lt;&gt;"",1!AD38+temp2!AD38+temp3!AD38+temp4!AD38+temp5!AD38+temp6!AD38+temp7!AD38+temp8!AD38+temp9!AD38+temp10!AD38+temp11!AD38+temp12!AD38+temp13!AD38+temp14!AD38+temp15!AD38+temp16!AD38+temp17!AD38+temp18!AD38+temp19!AD38+temp20!AD38,"")</f>
      </c>
      <c r="AE38" s="12">
        <f t="shared" si="5"/>
        <v>0</v>
      </c>
    </row>
    <row r="39" spans="1:31" ht="15">
      <c r="A39" s="15">
        <f>IF(1!A39&lt;&gt;"",1!A39,"")</f>
      </c>
      <c r="B39" s="8"/>
      <c r="C39" s="15">
        <f>IF(1!A39&lt;&gt;"",1!C39+temp2!C39+temp3!C39+temp4!C39+temp5!C39+temp6!C39+temp7!C39+temp8!C39+temp9!C39+temp10!C39+temp11!C39+temp12!C39+temp13!C39+temp14!C39+temp15!C39+temp16!C39+temp17!C39+temp18!C39+temp19!C39+temp20!C39,"")</f>
      </c>
      <c r="D39" s="8"/>
      <c r="E39" s="15">
        <f>IF(1!A39&lt;&gt;"",1!E39+temp2!E39+temp3!E39+temp4!E39+temp5!E39+temp6!E39+temp7!E39+temp8!E39+temp9!E39+temp10!E39+temp11!E39+temp12!E39+temp13!E39+temp14!E39+temp15!E39+temp16!E39+temp17!E39+temp18!E39+temp19!E39+temp20!E39,"")</f>
      </c>
      <c r="F39" s="8"/>
      <c r="G39" s="15">
        <f>IF(1!A39&lt;&gt;"",1!G39+temp2!G39+temp3!G39+temp4!G39+temp5!G39+temp6!G39+temp7!G39+temp8!G39+temp9!G39+temp10!G39+temp11!G39+temp12!G39+temp13!G39+temp14!G39+temp15!G39+temp16!G39+temp17!G39+temp18!G39+temp19!G39+temp20!G39,"")</f>
      </c>
      <c r="H39" s="8"/>
      <c r="I39" s="16">
        <f t="shared" si="6"/>
      </c>
      <c r="J39" s="8"/>
      <c r="K39" s="15">
        <f t="shared" si="7"/>
      </c>
      <c r="L39" s="8"/>
      <c r="M39" s="16">
        <f t="shared" si="8"/>
      </c>
      <c r="N39" s="8"/>
      <c r="O39" s="16">
        <f t="shared" si="9"/>
      </c>
      <c r="R39" s="10" t="s">
        <v>53</v>
      </c>
      <c r="S39" s="11">
        <f>IF(1!S8&lt;&gt;"",1!S39+temp2!S39+temp3!S39+temp4!S39+temp5!S39+temp6!S39+temp7!S39+temp8!S39+temp9!S39+temp10!S39+temp11!S39+temp12!S39+temp13!S39+temp14!S39+temp15!S39+temp16!S39+temp17!S39+temp18!S39+temp19!S39+temp20!S39,"")</f>
      </c>
      <c r="T39" s="11">
        <f>IF(1!T8&lt;&gt;"",1!T39+temp2!T39+temp3!T39+temp4!T39+temp5!T39+temp6!T39+temp7!T39+temp8!T39+temp9!T39+temp10!T39+temp11!T39+temp12!T39+temp13!T39+temp14!T39+temp15!T39+temp16!T39+temp17!T39+temp18!T39+temp19!T39+temp20!T39,"")</f>
      </c>
      <c r="U39" s="11">
        <f>IF(1!U8&lt;&gt;"",1!U39+temp2!U39+temp3!U39+temp4!U39+temp5!U39+temp6!U39+temp7!U39+temp8!U39+temp9!U39+temp10!U39+temp11!U39+temp12!U39+temp13!U39+temp14!U39+temp15!U39+temp16!U39+temp17!U39+temp18!U39+temp19!U39+temp20!U39,"")</f>
      </c>
      <c r="V39" s="11">
        <f>IF(1!V8&lt;&gt;"",1!V39+temp2!V39+temp3!V39+temp4!V39+temp5!V39+temp6!V39+temp7!V39+temp8!V39+temp9!V39+temp10!V39+temp11!V39+temp12!V39+temp13!V39+temp14!V39+temp15!V39+temp16!V39+temp17!V39+temp18!V39+temp19!V39+temp20!V39,"")</f>
      </c>
      <c r="W39" s="11">
        <f>IF(1!W8&lt;&gt;"",1!W39+temp2!W39+temp3!W39+temp4!W39+temp5!W39+temp6!W39+temp7!W39+temp8!W39+temp9!W39+temp10!W39+temp11!W39+temp12!W39+temp13!W39+temp14!W39+temp15!W39+temp16!W39+temp17!W39+temp18!W39+temp19!W39+temp20!W39,"")</f>
      </c>
      <c r="X39" s="11">
        <f>IF(1!X8&lt;&gt;"",1!X39+temp2!X39+temp3!X39+temp4!X39+temp5!X39+temp6!X39+temp7!X39+temp8!X39+temp9!X39+temp10!X39+temp11!X39+temp12!X39+temp13!X39+temp14!X39+temp15!X39+temp16!X39+temp17!X39+temp18!X39+temp19!X39+temp20!X39,"")</f>
      </c>
      <c r="Y39" s="11">
        <f>IF(1!Y8&lt;&gt;"",1!Y39+temp2!Y39+temp3!Y39+temp4!Y39+temp5!Y39+temp6!Y39+temp7!Y39+temp8!Y39+temp9!Y39+temp10!Y39+temp11!Y39+temp12!Y39+temp13!Y39+temp14!Y39+temp15!Y39+temp16!Y39+temp17!Y39+temp18!Y39+temp19!Y39+temp20!Y39,"")</f>
      </c>
      <c r="Z39" s="11">
        <f>IF(1!Z8&lt;&gt;"",1!Z39+temp2!Z39+temp3!Z39+temp4!Z39+temp5!Z39+temp6!Z39+temp7!Z39+temp8!Z39+temp9!Z39+temp10!Z39+temp11!Z39+temp12!Z39+temp13!Z39+temp14!Z39+temp15!Z39+temp16!Z39+temp17!Z39+temp18!Z39+temp19!Z39+temp20!Z39,"")</f>
      </c>
      <c r="AA39" s="11">
        <f>IF(1!AA8&lt;&gt;"",1!AA39+temp2!AA39+temp3!AA39+temp4!AA39+temp5!AA39+temp6!AA39+temp7!AA39+temp8!AA39+temp9!AA39+temp10!AA39+temp11!AA39+temp12!AA39+temp13!AA39+temp14!AA39+temp15!AA39+temp16!AA39+temp17!AA39+temp18!AA39+temp19!AA39+temp20!AA39,"")</f>
      </c>
      <c r="AB39" s="11">
        <f>IF(1!AB8&lt;&gt;"",1!AB39+temp2!AB39+temp3!AB39+temp4!AB39+temp5!AB39+temp6!AB39+temp7!AB39+temp8!AB39+temp9!AB39+temp10!AB39+temp11!AB39+temp12!AB39+temp13!AB39+temp14!AB39+temp15!AB39+temp16!AB39+temp17!AB39+temp18!AB39+temp19!AB39+temp20!AB39,"")</f>
      </c>
      <c r="AC39" s="11">
        <f>IF(1!AC8&lt;&gt;"",1!AC39+temp2!AC39+temp3!AC39+temp4!AC39+temp5!AC39+temp6!AC39+temp7!AC39+temp8!AC39+temp9!AC39+temp10!AC39+temp11!AC39+temp12!AC39+temp13!AC39+temp14!AC39+temp15!AC39+temp16!AC39+temp17!AC39+temp18!AC39+temp19!AC39+temp20!AC39,"")</f>
      </c>
      <c r="AD39" s="11">
        <f>IF(1!AD8&lt;&gt;"",1!AD39+temp2!AD39+temp3!AD39+temp4!AD39+temp5!AD39+temp6!AD39+temp7!AD39+temp8!AD39+temp9!AD39+temp10!AD39+temp11!AD39+temp12!AD39+temp13!AD39+temp14!AD39+temp15!AD39+temp16!AD39+temp17!AD39+temp18!AD39+temp19!AD39+temp20!AD39,"")</f>
      </c>
      <c r="AE39" s="12">
        <f t="shared" si="5"/>
        <v>0</v>
      </c>
    </row>
    <row r="40" spans="1:31" ht="15">
      <c r="A40" s="15">
        <f>IF(1!A40&lt;&gt;"",1!A40,"")</f>
      </c>
      <c r="B40" s="8"/>
      <c r="C40" s="15">
        <f>IF(1!A40&lt;&gt;"",1!C40+temp2!C40+temp3!C40+temp4!C40+temp5!C40+temp6!C40+temp7!C40+temp8!C40+temp9!C40+temp10!C40+temp11!C40+temp12!C40+temp13!C40+temp14!C40+temp15!C40+temp16!C40+temp17!C40+temp18!C40+temp19!C40+temp20!C40,"")</f>
      </c>
      <c r="D40" s="8"/>
      <c r="E40" s="15">
        <f>IF(1!A40&lt;&gt;"",1!E40+temp2!E40+temp3!E40+temp4!E40+temp5!E40+temp6!E40+temp7!E40+temp8!E40+temp9!E40+temp10!E40+temp11!E40+temp12!E40+temp13!E40+temp14!E40+temp15!E40+temp16!E40+temp17!E40+temp18!E40+temp19!E40+temp20!E40,"")</f>
      </c>
      <c r="F40" s="8"/>
      <c r="G40" s="15">
        <f>IF(1!A40&lt;&gt;"",1!G40+temp2!G40+temp3!G40+temp4!G40+temp5!G40+temp6!G40+temp7!G40+temp8!G40+temp9!G40+temp10!G40+temp11!G40+temp12!G40+temp13!G40+temp14!G40+temp15!G40+temp16!G40+temp17!G40+temp18!G40+temp19!G40+temp20!G40,"")</f>
      </c>
      <c r="H40" s="8"/>
      <c r="I40" s="16">
        <f t="shared" si="6"/>
      </c>
      <c r="J40" s="8"/>
      <c r="K40" s="15">
        <f t="shared" si="7"/>
      </c>
      <c r="L40" s="8"/>
      <c r="M40" s="16">
        <f t="shared" si="8"/>
      </c>
      <c r="N40" s="8"/>
      <c r="O40" s="16">
        <f t="shared" si="9"/>
      </c>
      <c r="R40" s="10" t="s">
        <v>54</v>
      </c>
      <c r="S40" s="11">
        <f>IF(1!S8&lt;&gt;"",1!S40+temp2!S40+temp3!S40+temp4!S40+temp5!S40+temp6!S40+temp7!S40+temp8!S40+temp9!S40+temp10!S40+temp11!S40+temp12!S40+temp13!S40+temp14!S40+temp15!S40+temp16!S40+temp17!S40+temp18!S40+temp19!S40+temp20!S40,"")</f>
      </c>
      <c r="T40" s="11">
        <f>IF(1!T8&lt;&gt;"",1!T40+temp2!T40+temp3!T40+temp4!T40+temp5!T40+temp6!T40+temp7!T40+temp8!T40+temp9!T40+temp10!T40+temp11!T40+temp12!T40+temp13!T40+temp14!T40+temp15!T40+temp16!T40+temp17!T40+temp18!T40+temp19!T40+temp20!T40,"")</f>
      </c>
      <c r="U40" s="11">
        <f>IF(1!U8&lt;&gt;"",1!U40+temp2!U40+temp3!U40+temp4!U40+temp5!U40+temp6!U40+temp7!U40+temp8!U40+temp9!U40+temp10!U40+temp11!U40+temp12!U40+temp13!U40+temp14!U40+temp15!U40+temp16!U40+temp17!U40+temp18!U40+temp19!U40+temp20!U40,"")</f>
      </c>
      <c r="V40" s="11">
        <f>IF(1!V8&lt;&gt;"",1!V40+temp2!V40+temp3!V40+temp4!V40+temp5!V40+temp6!V40+temp7!V40+temp8!V40+temp9!V40+temp10!V40+temp11!V40+temp12!V40+temp13!V40+temp14!V40+temp15!V40+temp16!V40+temp17!V40+temp18!V40+temp19!V40+temp20!V40,"")</f>
      </c>
      <c r="W40" s="11">
        <f>IF(1!W8&lt;&gt;"",1!W40+temp2!W40+temp3!W40+temp4!W40+temp5!W40+temp6!W40+temp7!W40+temp8!W40+temp9!W40+temp10!W40+temp11!W40+temp12!W40+temp13!W40+temp14!W40+temp15!W40+temp16!W40+temp17!W40+temp18!W40+temp19!W40+temp20!W40,"")</f>
      </c>
      <c r="X40" s="11">
        <f>IF(1!X8&lt;&gt;"",1!X40+temp2!X40+temp3!X40+temp4!X40+temp5!X40+temp6!X40+temp7!X40+temp8!X40+temp9!X40+temp10!X40+temp11!X40+temp12!X40+temp13!X40+temp14!X40+temp15!X40+temp16!X40+temp17!X40+temp18!X40+temp19!X40+temp20!X40,"")</f>
      </c>
      <c r="Y40" s="11">
        <f>IF(1!Y8&lt;&gt;"",1!Y40+temp2!Y40+temp3!Y40+temp4!Y40+temp5!Y40+temp6!Y40+temp7!Y40+temp8!Y40+temp9!Y40+temp10!Y40+temp11!Y40+temp12!Y40+temp13!Y40+temp14!Y40+temp15!Y40+temp16!Y40+temp17!Y40+temp18!Y40+temp19!Y40+temp20!Y40,"")</f>
      </c>
      <c r="Z40" s="11">
        <f>IF(1!Z8&lt;&gt;"",1!Z40+temp2!Z40+temp3!Z40+temp4!Z40+temp5!Z40+temp6!Z40+temp7!Z40+temp8!Z40+temp9!Z40+temp10!Z40+temp11!Z40+temp12!Z40+temp13!Z40+temp14!Z40+temp15!Z40+temp16!Z40+temp17!Z40+temp18!Z40+temp19!Z40+temp20!Z40,"")</f>
      </c>
      <c r="AA40" s="11">
        <f>IF(1!AA8&lt;&gt;"",1!AA40+temp2!AA40+temp3!AA40+temp4!AA40+temp5!AA40+temp6!AA40+temp7!AA40+temp8!AA40+temp9!AA40+temp10!AA40+temp11!AA40+temp12!AA40+temp13!AA40+temp14!AA40+temp15!AA40+temp16!AA40+temp17!AA40+temp18!AA40+temp19!AA40+temp20!AA40,"")</f>
      </c>
      <c r="AB40" s="11">
        <f>IF(1!AB8&lt;&gt;"",1!AB40+temp2!AB40+temp3!AB40+temp4!AB40+temp5!AB40+temp6!AB40+temp7!AB40+temp8!AB40+temp9!AB40+temp10!AB40+temp11!AB40+temp12!AB40+temp13!AB40+temp14!AB40+temp15!AB40+temp16!AB40+temp17!AB40+temp18!AB40+temp19!AB40+temp20!AB40,"")</f>
      </c>
      <c r="AC40" s="11">
        <f>IF(1!AC8&lt;&gt;"",1!AC40+temp2!AC40+temp3!AC40+temp4!AC40+temp5!AC40+temp6!AC40+temp7!AC40+temp8!AC40+temp9!AC40+temp10!AC40+temp11!AC40+temp12!AC40+temp13!AC40+temp14!AC40+temp15!AC40+temp16!AC40+temp17!AC40+temp18!AC40+temp19!AC40+temp20!AC40,"")</f>
      </c>
      <c r="AD40" s="11">
        <f>IF(1!AD8&lt;&gt;"",1!AD40+temp2!AD40+temp3!AD40+temp4!AD40+temp5!AD40+temp6!AD40+temp7!AD40+temp8!AD40+temp9!AD40+temp10!AD40+temp11!AD40+temp12!AD40+temp13!AD40+temp14!AD40+temp15!AD40+temp16!AD40+temp17!AD40+temp18!AD40+temp19!AD40+temp20!AD40,"")</f>
      </c>
      <c r="AE40" s="12">
        <f t="shared" si="5"/>
        <v>0</v>
      </c>
    </row>
    <row r="41" spans="1:31" ht="15">
      <c r="A41" s="15">
        <f>IF(1!A41&lt;&gt;"",1!A41,"")</f>
      </c>
      <c r="B41" s="8"/>
      <c r="C41" s="15">
        <f>IF(1!A41&lt;&gt;"",1!C41+temp2!C41+temp3!C41+temp4!C41+temp5!C41+temp6!C41+temp7!C41+temp8!C41+temp9!C41+temp10!C41+temp11!C41+temp12!C41+temp13!C41+temp14!C41+temp15!C41+temp16!C41+temp17!C41+temp18!C41+temp19!C41+temp20!C41,"")</f>
      </c>
      <c r="D41" s="8"/>
      <c r="E41" s="15">
        <f>IF(1!A41&lt;&gt;"",1!E41+temp2!E41+temp3!E41+temp4!E41+temp5!E41+temp6!E41+temp7!E41+temp8!E41+temp9!E41+temp10!E41+temp11!E41+temp12!E41+temp13!E41+temp14!E41+temp15!E41+temp16!E41+temp17!E41+temp18!E41+temp19!E41+temp20!E41,"")</f>
      </c>
      <c r="F41" s="8"/>
      <c r="G41" s="15">
        <f>IF(1!A41&lt;&gt;"",1!G41+temp2!G41+temp3!G41+temp4!G41+temp5!G41+temp6!G41+temp7!G41+temp8!G41+temp9!G41+temp10!G41+temp11!G41+temp12!G41+temp13!G41+temp14!G41+temp15!G41+temp16!G41+temp17!G41+temp18!G41+temp19!G41+temp20!G41,"")</f>
      </c>
      <c r="H41" s="8"/>
      <c r="I41" s="16">
        <f t="shared" si="6"/>
      </c>
      <c r="J41" s="8"/>
      <c r="K41" s="15">
        <f t="shared" si="7"/>
      </c>
      <c r="L41" s="8"/>
      <c r="M41" s="16">
        <f t="shared" si="8"/>
      </c>
      <c r="N41" s="8"/>
      <c r="O41" s="16">
        <f t="shared" si="9"/>
      </c>
      <c r="R41" s="10" t="s">
        <v>55</v>
      </c>
      <c r="S41" s="11">
        <f>IF(1!S8&lt;&gt;"",1!S41+temp2!S41+temp3!S41+temp4!S41+temp5!S41+temp6!S41+temp7!S41+temp8!S41+temp9!S41+temp10!S41+temp11!S41+temp12!S41+temp13!S41+temp14!S41+temp15!S41+temp16!S41+temp17!S41+temp18!S41+temp19!S41+temp20!S41,"")</f>
      </c>
      <c r="T41" s="11">
        <f>IF(1!T8&lt;&gt;"",1!T41+temp2!T41+temp3!T41+temp4!T41+temp5!T41+temp6!T41+temp7!T41+temp8!T41+temp9!T41+temp10!T41+temp11!T41+temp12!T41+temp13!T41+temp14!T41+temp15!T41+temp16!T41+temp17!T41+temp18!T41+temp19!T41+temp20!T41,"")</f>
      </c>
      <c r="U41" s="11">
        <f>IF(1!U8&lt;&gt;"",1!U41+temp2!U41+temp3!U41+temp4!U41+temp5!U41+temp6!U41+temp7!U41+temp8!U41+temp9!U41+temp10!U41+temp11!U41+temp12!U41+temp13!U41+temp14!U41+temp15!U41+temp16!U41+temp17!U41+temp18!U41+temp19!U41+temp20!U41,"")</f>
      </c>
      <c r="V41" s="11">
        <f>IF(1!V8&lt;&gt;"",1!V41+temp2!V41+temp3!V41+temp4!V41+temp5!V41+temp6!V41+temp7!V41+temp8!V41+temp9!V41+temp10!V41+temp11!V41+temp12!V41+temp13!V41+temp14!V41+temp15!V41+temp16!V41+temp17!V41+temp18!V41+temp19!V41+temp20!V41,"")</f>
      </c>
      <c r="W41" s="11">
        <f>IF(1!W8&lt;&gt;"",1!W41+temp2!W41+temp3!W41+temp4!W41+temp5!W41+temp6!W41+temp7!W41+temp8!W41+temp9!W41+temp10!W41+temp11!W41+temp12!W41+temp13!W41+temp14!W41+temp15!W41+temp16!W41+temp17!W41+temp18!W41+temp19!W41+temp20!W41,"")</f>
      </c>
      <c r="X41" s="11">
        <f>IF(1!X8&lt;&gt;"",1!X41+temp2!X41+temp3!X41+temp4!X41+temp5!X41+temp6!X41+temp7!X41+temp8!X41+temp9!X41+temp10!X41+temp11!X41+temp12!X41+temp13!X41+temp14!X41+temp15!X41+temp16!X41+temp17!X41+temp18!X41+temp19!X41+temp20!X41,"")</f>
      </c>
      <c r="Y41" s="11">
        <f>IF(1!Y8&lt;&gt;"",1!Y41+temp2!Y41+temp3!Y41+temp4!Y41+temp5!Y41+temp6!Y41+temp7!Y41+temp8!Y41+temp9!Y41+temp10!Y41+temp11!Y41+temp12!Y41+temp13!Y41+temp14!Y41+temp15!Y41+temp16!Y41+temp17!Y41+temp18!Y41+temp19!Y41+temp20!Y41,"")</f>
      </c>
      <c r="Z41" s="11">
        <f>IF(1!Z8&lt;&gt;"",1!Z41+temp2!Z41+temp3!Z41+temp4!Z41+temp5!Z41+temp6!Z41+temp7!Z41+temp8!Z41+temp9!Z41+temp10!Z41+temp11!Z41+temp12!Z41+temp13!Z41+temp14!Z41+temp15!Z41+temp16!Z41+temp17!Z41+temp18!Z41+temp19!Z41+temp20!Z41,"")</f>
      </c>
      <c r="AA41" s="11">
        <f>IF(1!AA8&lt;&gt;"",1!AA41+temp2!AA41+temp3!AA41+temp4!AA41+temp5!AA41+temp6!AA41+temp7!AA41+temp8!AA41+temp9!AA41+temp10!AA41+temp11!AA41+temp12!AA41+temp13!AA41+temp14!AA41+temp15!AA41+temp16!AA41+temp17!AA41+temp18!AA41+temp19!AA41+temp20!AA41,"")</f>
      </c>
      <c r="AB41" s="11">
        <f>IF(1!AB8&lt;&gt;"",1!AB41+temp2!AB41+temp3!AB41+temp4!AB41+temp5!AB41+temp6!AB41+temp7!AB41+temp8!AB41+temp9!AB41+temp10!AB41+temp11!AB41+temp12!AB41+temp13!AB41+temp14!AB41+temp15!AB41+temp16!AB41+temp17!AB41+temp18!AB41+temp19!AB41+temp20!AB41,"")</f>
      </c>
      <c r="AC41" s="11">
        <f>IF(1!AC8&lt;&gt;"",1!AC41+temp2!AC41+temp3!AC41+temp4!AC41+temp5!AC41+temp6!AC41+temp7!AC41+temp8!AC41+temp9!AC41+temp10!AC41+temp11!AC41+temp12!AC41+temp13!AC41+temp14!AC41+temp15!AC41+temp16!AC41+temp17!AC41+temp18!AC41+temp19!AC41+temp20!AC41,"")</f>
      </c>
      <c r="AD41" s="11">
        <f>IF(1!AD8&lt;&gt;"",1!AD41+temp2!AD41+temp3!AD41+temp4!AD41+temp5!AD41+temp6!AD41+temp7!AD41+temp8!AD41+temp9!AD41+temp10!AD41+temp11!AD41+temp12!AD41+temp13!AD41+temp14!AD41+temp15!AD41+temp16!AD41+temp17!AD41+temp18!AD41+temp19!AD41+temp20!AD41,"")</f>
      </c>
      <c r="AE41" s="12">
        <f t="shared" si="5"/>
        <v>0</v>
      </c>
    </row>
    <row r="42" spans="1:31" ht="15">
      <c r="A42" s="15">
        <f>IF(1!A42&lt;&gt;"",1!A42,"")</f>
      </c>
      <c r="B42" s="8"/>
      <c r="C42" s="15">
        <f>IF(1!A42&lt;&gt;"",1!C42+temp2!C42+temp3!C42+temp4!C42+temp5!C42+temp6!C42+temp7!C42+temp8!C42+temp9!C42+temp10!C42+temp11!C42+temp12!C42+temp13!C42+temp14!C42+temp15!C42+temp16!C42+temp17!C42+temp18!C42+temp19!C42+temp20!C42,"")</f>
      </c>
      <c r="D42" s="8"/>
      <c r="E42" s="15">
        <f>IF(1!A42&lt;&gt;"",1!E42+temp2!E42+temp3!E42+temp4!E42+temp5!E42+temp6!E42+temp7!E42+temp8!E42+temp9!E42+temp10!E42+temp11!E42+temp12!E42+temp13!E42+temp14!E42+temp15!E42+temp16!E42+temp17!E42+temp18!E42+temp19!E42+temp20!E42,"")</f>
      </c>
      <c r="F42" s="8"/>
      <c r="G42" s="15">
        <f>IF(1!A42&lt;&gt;"",1!G42+temp2!G42+temp3!G42+temp4!G42+temp5!G42+temp6!G42+temp7!G42+temp8!G42+temp9!G42+temp10!G42+temp11!G42+temp12!G42+temp13!G42+temp14!G42+temp15!G42+temp16!G42+temp17!G42+temp18!G42+temp19!G42+temp20!G42,"")</f>
      </c>
      <c r="H42" s="8"/>
      <c r="I42" s="16">
        <f t="shared" si="6"/>
      </c>
      <c r="J42" s="8"/>
      <c r="K42" s="15">
        <f t="shared" si="7"/>
      </c>
      <c r="L42" s="8"/>
      <c r="M42" s="16">
        <f t="shared" si="8"/>
      </c>
      <c r="N42" s="8"/>
      <c r="O42" s="16">
        <f t="shared" si="9"/>
      </c>
      <c r="Q42" s="32"/>
      <c r="R42" s="10" t="s">
        <v>56</v>
      </c>
      <c r="S42" s="11">
        <f>IF(1!S8&lt;&gt;"",1!S42+temp2!S42+temp3!S42+temp4!S42+temp5!S42+temp6!S42+temp7!S42+temp8!S42+temp9!S42+temp10!S42+temp11!S42+temp12!S42+temp13!S42+temp14!S42+temp15!S42+temp16!S42+temp17!S42+temp18!S42+temp19!S42+temp20!S42,"")</f>
      </c>
      <c r="T42" s="11">
        <f>IF(1!T8&lt;&gt;"",1!T42+temp2!T42+temp3!T42+temp4!T42+temp5!T42+temp6!T42+temp7!T42+temp8!T42+temp9!T42+temp10!T42+temp11!T42+temp12!T42+temp13!T42+temp14!T42+temp15!T42+temp16!T42+temp17!T42+temp18!T42+temp19!T42+temp20!T42,"")</f>
      </c>
      <c r="U42" s="11">
        <f>IF(1!U8&lt;&gt;"",1!U42+temp2!U42+temp3!U42+temp4!U42+temp5!U42+temp6!U42+temp7!U42+temp8!U42+temp9!U42+temp10!U42+temp11!U42+temp12!U42+temp13!U42+temp14!U42+temp15!U42+temp16!U42+temp17!U42+temp18!U42+temp19!U42+temp20!U42,"")</f>
      </c>
      <c r="V42" s="11">
        <f>IF(1!V8&lt;&gt;"",1!V42+temp2!V42+temp3!V42+temp4!V42+temp5!V42+temp6!V42+temp7!V42+temp8!V42+temp9!V42+temp10!V42+temp11!V42+temp12!V42+temp13!V42+temp14!V42+temp15!V42+temp16!V42+temp17!V42+temp18!V42+temp19!V42+temp20!V42,"")</f>
      </c>
      <c r="W42" s="11">
        <f>IF(1!W8&lt;&gt;"",1!W42+temp2!W42+temp3!W42+temp4!W42+temp5!W42+temp6!W42+temp7!W42+temp8!W42+temp9!W42+temp10!W42+temp11!W42+temp12!W42+temp13!W42+temp14!W42+temp15!W42+temp16!W42+temp17!W42+temp18!W42+temp19!W42+temp20!W42,"")</f>
      </c>
      <c r="X42" s="11">
        <f>IF(1!X8&lt;&gt;"",1!X42+temp2!X42+temp3!X42+temp4!X42+temp5!X42+temp6!X42+temp7!X42+temp8!X42+temp9!X42+temp10!X42+temp11!X42+temp12!X42+temp13!X42+temp14!X42+temp15!X42+temp16!X42+temp17!X42+temp18!X42+temp19!X42+temp20!X42,"")</f>
      </c>
      <c r="Y42" s="11">
        <f>IF(1!Y8&lt;&gt;"",1!Y42+temp2!Y42+temp3!Y42+temp4!Y42+temp5!Y42+temp6!Y42+temp7!Y42+temp8!Y42+temp9!Y42+temp10!Y42+temp11!Y42+temp12!Y42+temp13!Y42+temp14!Y42+temp15!Y42+temp16!Y42+temp17!Y42+temp18!Y42+temp19!Y42+temp20!Y42,"")</f>
      </c>
      <c r="Z42" s="11">
        <f>IF(1!Z8&lt;&gt;"",1!Z42+temp2!Z42+temp3!Z42+temp4!Z42+temp5!Z42+temp6!Z42+temp7!Z42+temp8!Z42+temp9!Z42+temp10!Z42+temp11!Z42+temp12!Z42+temp13!Z42+temp14!Z42+temp15!Z42+temp16!Z42+temp17!Z42+temp18!Z42+temp19!Z42+temp20!Z42,"")</f>
      </c>
      <c r="AA42" s="11">
        <f>IF(1!AA8&lt;&gt;"",1!AA42+temp2!AA42+temp3!AA42+temp4!AA42+temp5!AA42+temp6!AA42+temp7!AA42+temp8!AA42+temp9!AA42+temp10!AA42+temp11!AA42+temp12!AA42+temp13!AA42+temp14!AA42+temp15!AA42+temp16!AA42+temp17!AA42+temp18!AA42+temp19!AA42+temp20!AA42,"")</f>
      </c>
      <c r="AB42" s="11">
        <f>IF(1!AB8&lt;&gt;"",1!AB42+temp2!AB42+temp3!AB42+temp4!AB42+temp5!AB42+temp6!AB42+temp7!AB42+temp8!AB42+temp9!AB42+temp10!AB42+temp11!AB42+temp12!AB42+temp13!AB42+temp14!AB42+temp15!AB42+temp16!AB42+temp17!AB42+temp18!AB42+temp19!AB42+temp20!AB42,"")</f>
      </c>
      <c r="AC42" s="11">
        <f>IF(1!AC8&lt;&gt;"",1!AC42+temp2!AC42+temp3!AC42+temp4!AC42+temp5!AC42+temp6!AC42+temp7!AC42+temp8!AC42+temp9!AC42+temp10!AC42+temp11!AC42+temp12!AC42+temp13!AC42+temp14!AC42+temp15!AC42+temp16!AC42+temp17!AC42+temp18!AC42+temp19!AC42+temp20!AC42,"")</f>
      </c>
      <c r="AD42" s="11">
        <f>IF(1!AD8&lt;&gt;"",1!AD42+temp2!AD42+temp3!AD42+temp4!AD42+temp5!AD42+temp6!AD42+temp7!AD42+temp8!AD42+temp9!AD42+temp10!AD42+temp11!AD42+temp12!AD42+temp13!AD42+temp14!AD42+temp15!AD42+temp16!AD42+temp17!AD42+temp18!AD42+temp19!AD42+temp20!AD42,"")</f>
      </c>
      <c r="AE42" s="12">
        <f t="shared" si="5"/>
        <v>0</v>
      </c>
    </row>
    <row r="43" spans="1:31" ht="15.75" thickBot="1">
      <c r="A43" s="15">
        <f>IF(1!A43&lt;&gt;"",1!A43,"")</f>
      </c>
      <c r="B43" s="8"/>
      <c r="C43" s="15">
        <f>IF(1!A43&lt;&gt;"",1!C43+temp2!C43+temp3!C43+temp4!C43+temp5!C43+temp6!C43+temp7!C43+temp8!C43+temp9!C43+temp10!C43+temp11!C43+temp12!C43+temp13!C43+temp14!C43+temp15!C43+temp16!C43+temp17!C43+temp18!C43+temp19!C43+temp20!C43,"")</f>
      </c>
      <c r="D43" s="8"/>
      <c r="E43" s="15">
        <f>IF(1!A43&lt;&gt;"",1!E43+temp2!E43+temp3!E43+temp4!E43+temp5!E43+temp6!E43+temp7!E43+temp8!E43+temp9!E43+temp10!E43+temp11!E43+temp12!E43+temp13!E43+temp14!E43+temp15!E43+temp16!E43+temp17!E43+temp18!E43+temp19!E43+temp20!E43,"")</f>
      </c>
      <c r="F43" s="8"/>
      <c r="G43" s="15">
        <f>IF(1!A43&lt;&gt;"",1!G43+temp2!G43+temp3!G43+temp4!G43+temp5!G43+temp6!G43+temp7!G43+temp8!G43+temp9!G43+temp10!G43+temp11!G43+temp12!G43+temp13!G43+temp14!G43+temp15!G43+temp16!G43+temp17!G43+temp18!G43+temp19!G43+temp20!G43,"")</f>
      </c>
      <c r="H43" s="8"/>
      <c r="I43" s="16">
        <f t="shared" si="6"/>
      </c>
      <c r="J43" s="8"/>
      <c r="K43" s="15">
        <f t="shared" si="7"/>
      </c>
      <c r="L43" s="8"/>
      <c r="M43" s="16">
        <f t="shared" si="8"/>
      </c>
      <c r="N43" s="8"/>
      <c r="O43" s="16">
        <f t="shared" si="9"/>
      </c>
      <c r="Q43" s="33"/>
      <c r="R43" s="10" t="s">
        <v>57</v>
      </c>
      <c r="S43" s="11">
        <f>IF(1!S8&lt;&gt;"",1!S43+temp2!S43+temp3!S43+temp4!S43+temp5!S43+temp6!S43+temp7!S43+temp8!S43+temp9!S43+temp10!S43+temp11!S43+temp12!S43+temp13!S43+temp14!S43+temp15!S43+temp16!S43+temp17!S43+temp18!S43+temp19!S43+temp20!S43,"")</f>
      </c>
      <c r="T43" s="11">
        <f>IF(1!T8&lt;&gt;"",1!T43+temp2!T43+temp3!T43+temp4!T43+temp5!T43+temp6!T43+temp7!T43+temp8!T43+temp9!T43+temp10!T43+temp11!T43+temp12!T43+temp13!T43+temp14!T43+temp15!T43+temp16!T43+temp17!T43+temp18!T43+temp19!T43+temp20!T43,"")</f>
      </c>
      <c r="U43" s="11">
        <f>IF(1!U8&lt;&gt;"",1!U43+temp2!U43+temp3!U43+temp4!U43+temp5!U43+temp6!U43+temp7!U43+temp8!U43+temp9!U43+temp10!U43+temp11!U43+temp12!U43+temp13!U43+temp14!U43+temp15!U43+temp16!U43+temp17!U43+temp18!U43+temp19!U43+temp20!U43,"")</f>
      </c>
      <c r="V43" s="11">
        <f>IF(1!V8&lt;&gt;"",1!V43+temp2!V43+temp3!V43+temp4!V43+temp5!V43+temp6!V43+temp7!V43+temp8!V43+temp9!V43+temp10!V43+temp11!V43+temp12!V43+temp13!V43+temp14!V43+temp15!V43+temp16!V43+temp17!V43+temp18!V43+temp19!V43+temp20!V43,"")</f>
      </c>
      <c r="W43" s="11">
        <f>IF(1!W8&lt;&gt;"",1!W43+temp2!W43+temp3!W43+temp4!W43+temp5!W43+temp6!W43+temp7!W43+temp8!W43+temp9!W43+temp10!W43+temp11!W43+temp12!W43+temp13!W43+temp14!W43+temp15!W43+temp16!W43+temp17!W43+temp18!W43+temp19!W43+temp20!W43,"")</f>
      </c>
      <c r="X43" s="11">
        <f>IF(1!X8&lt;&gt;"",1!X43+temp2!X43+temp3!X43+temp4!X43+temp5!X43+temp6!X43+temp7!X43+temp8!X43+temp9!X43+temp10!X43+temp11!X43+temp12!X43+temp13!X43+temp14!X43+temp15!X43+temp16!X43+temp17!X43+temp18!X43+temp19!X43+temp20!X43,"")</f>
      </c>
      <c r="Y43" s="11">
        <f>IF(1!Y8&lt;&gt;"",1!Y43+temp2!Y43+temp3!Y43+temp4!Y43+temp5!Y43+temp6!Y43+temp7!Y43+temp8!Y43+temp9!Y43+temp10!Y43+temp11!Y43+temp12!Y43+temp13!Y43+temp14!Y43+temp15!Y43+temp16!Y43+temp17!Y43+temp18!Y43+temp19!Y43+temp20!Y43,"")</f>
      </c>
      <c r="Z43" s="11">
        <f>IF(1!Z8&lt;&gt;"",1!Z43+temp2!Z43+temp3!Z43+temp4!Z43+temp5!Z43+temp6!Z43+temp7!Z43+temp8!Z43+temp9!Z43+temp10!Z43+temp11!Z43+temp12!Z43+temp13!Z43+temp14!Z43+temp15!Z43+temp16!Z43+temp17!Z43+temp18!Z43+temp19!Z43+temp20!Z43,"")</f>
      </c>
      <c r="AA43" s="11">
        <f>IF(1!AA8&lt;&gt;"",1!AA43+temp2!AA43+temp3!AA43+temp4!AA43+temp5!AA43+temp6!AA43+temp7!AA43+temp8!AA43+temp9!AA43+temp10!AA43+temp11!AA43+temp12!AA43+temp13!AA43+temp14!AA43+temp15!AA43+temp16!AA43+temp17!AA43+temp18!AA43+temp19!AA43+temp20!AA43,"")</f>
      </c>
      <c r="AB43" s="11">
        <f>IF(1!AB8&lt;&gt;"",1!AB43+temp2!AB43+temp3!AB43+temp4!AB43+temp5!AB43+temp6!AB43+temp7!AB43+temp8!AB43+temp9!AB43+temp10!AB43+temp11!AB43+temp12!AB43+temp13!AB43+temp14!AB43+temp15!AB43+temp16!AB43+temp17!AB43+temp18!AB43+temp19!AB43+temp20!AB43,"")</f>
      </c>
      <c r="AC43" s="11">
        <f>IF(1!AC8&lt;&gt;"",1!AC43+temp2!AC43+temp3!AC43+temp4!AC43+temp5!AC43+temp6!AC43+temp7!AC43+temp8!AC43+temp9!AC43+temp10!AC43+temp11!AC43+temp12!AC43+temp13!AC43+temp14!AC43+temp15!AC43+temp16!AC43+temp17!AC43+temp18!AC43+temp19!AC43+temp20!AC43,"")</f>
      </c>
      <c r="AD43" s="11">
        <f>IF(1!AD8&lt;&gt;"",1!AD43+temp2!AD43+temp3!AD43+temp4!AD43+temp5!AD43+temp6!AD43+temp7!AD43+temp8!AD43+temp9!AD43+temp10!AD43+temp11!AD43+temp12!AD43+temp13!AD43+temp14!AD43+temp15!AD43+temp16!AD43+temp17!AD43+temp18!AD43+temp19!AD43+temp20!AD43,"")</f>
      </c>
      <c r="AE43" s="53">
        <f t="shared" si="5"/>
        <v>0</v>
      </c>
    </row>
    <row r="44" spans="1:31" ht="16.5" thickBot="1" thickTop="1">
      <c r="A44" s="15">
        <f>IF(1!A44&lt;&gt;"",1!A44,"")</f>
      </c>
      <c r="B44" s="8"/>
      <c r="C44" s="15">
        <f>IF(1!A44&lt;&gt;"",1!C44+temp2!C44+temp3!C44+temp4!C44+temp5!C44+temp6!C44+temp7!C44+temp8!C44+temp9!C44+temp10!C44+temp11!C44+temp12!C44+temp13!C44+temp14!C44+temp15!C44+temp16!C44+temp17!C44+temp18!C44+temp19!C44+temp20!C44,"")</f>
      </c>
      <c r="D44" s="8"/>
      <c r="E44" s="15">
        <f>IF(1!A44&lt;&gt;"",1!E44+temp2!E44+temp3!E44+temp4!E44+temp5!E44+temp6!E44+temp7!E44+temp8!E44+temp9!E44+temp10!E44+temp11!E44+temp12!E44+temp13!E44+temp14!E44+temp15!E44+temp16!E44+temp17!E44+temp18!E44+temp19!E44+temp20!E44,"")</f>
      </c>
      <c r="F44" s="8"/>
      <c r="G44" s="15">
        <f>IF(1!A44&lt;&gt;"",1!G44+temp2!G44+temp3!G44+temp4!G44+temp5!G44+temp6!G44+temp7!G44+temp8!G44+temp9!G44+temp10!G44+temp11!G44+temp12!G44+temp13!G44+temp14!G44+temp15!G44+temp16!G44+temp17!G44+temp18!G44+temp19!G44+temp20!G44,"")</f>
      </c>
      <c r="H44" s="8"/>
      <c r="I44" s="16">
        <f t="shared" si="6"/>
      </c>
      <c r="J44" s="8"/>
      <c r="K44" s="15">
        <f t="shared" si="7"/>
      </c>
      <c r="L44" s="8"/>
      <c r="M44" s="16">
        <f t="shared" si="8"/>
      </c>
      <c r="N44" s="8"/>
      <c r="O44" s="16">
        <f t="shared" si="9"/>
      </c>
      <c r="R44" s="36" t="s">
        <v>37</v>
      </c>
      <c r="S44" s="37">
        <f aca="true" t="shared" si="10" ref="S44:AE44">SUM(S28:S43)</f>
        <v>0</v>
      </c>
      <c r="T44" s="37">
        <f t="shared" si="10"/>
        <v>0</v>
      </c>
      <c r="U44" s="37">
        <f t="shared" si="10"/>
        <v>0</v>
      </c>
      <c r="V44" s="37">
        <f t="shared" si="10"/>
        <v>0</v>
      </c>
      <c r="W44" s="37">
        <f t="shared" si="10"/>
        <v>0</v>
      </c>
      <c r="X44" s="37">
        <f t="shared" si="10"/>
        <v>0</v>
      </c>
      <c r="Y44" s="37">
        <f t="shared" si="10"/>
        <v>0</v>
      </c>
      <c r="Z44" s="37">
        <f t="shared" si="10"/>
        <v>0</v>
      </c>
      <c r="AA44" s="37">
        <f t="shared" si="10"/>
        <v>0</v>
      </c>
      <c r="AB44" s="37">
        <f t="shared" si="10"/>
        <v>0</v>
      </c>
      <c r="AC44" s="37">
        <f t="shared" si="10"/>
        <v>0</v>
      </c>
      <c r="AD44" s="38">
        <f t="shared" si="10"/>
        <v>0</v>
      </c>
      <c r="AE44" s="38">
        <f t="shared" si="10"/>
        <v>0</v>
      </c>
    </row>
    <row r="45" spans="1:31" ht="15.75" thickTop="1">
      <c r="A45" s="15">
        <f>IF(1!A45&lt;&gt;"",1!A45,"")</f>
      </c>
      <c r="B45" s="8"/>
      <c r="C45" s="15">
        <f>IF(1!A45&lt;&gt;"",1!C45+temp2!C45+temp3!C45+temp4!C45+temp5!C45+temp6!C45+temp7!C45+temp8!C45+temp9!C45+temp10!C45+temp11!C45+temp12!C45+temp13!C45+temp14!C45+temp15!C45+temp16!C45+temp17!C45+temp18!C45+temp19!C45+temp20!C45,"")</f>
      </c>
      <c r="D45" s="8"/>
      <c r="E45" s="15">
        <f>IF(1!A45&lt;&gt;"",1!E45+temp2!E45+temp3!E45+temp4!E45+temp5!E45+temp6!E45+temp7!E45+temp8!E45+temp9!E45+temp10!E45+temp11!E45+temp12!E45+temp13!E45+temp14!E45+temp15!E45+temp16!E45+temp17!E45+temp18!E45+temp19!E45+temp20!E45,"")</f>
      </c>
      <c r="F45" s="8"/>
      <c r="G45" s="15">
        <f>IF(1!A45&lt;&gt;"",1!G45+temp2!G45+temp3!G45+temp4!G45+temp5!G45+temp6!G45+temp7!G45+temp8!G45+temp9!G45+temp10!G45+temp11!G45+temp12!G45+temp13!G45+temp14!G45+temp15!G45+temp16!G45+temp17!G45+temp18!G45+temp19!G45+temp20!G45,"")</f>
      </c>
      <c r="H45" s="8"/>
      <c r="I45" s="16">
        <f t="shared" si="6"/>
      </c>
      <c r="J45" s="8"/>
      <c r="K45" s="15">
        <f t="shared" si="7"/>
      </c>
      <c r="L45" s="8"/>
      <c r="M45" s="16">
        <f t="shared" si="8"/>
      </c>
      <c r="N45" s="8"/>
      <c r="O45" s="16">
        <f t="shared" si="9"/>
      </c>
      <c r="R45" s="56"/>
      <c r="S45" s="57"/>
      <c r="T45" s="210"/>
      <c r="U45" s="210"/>
      <c r="V45" s="58"/>
      <c r="W45" s="58"/>
      <c r="X45" s="58"/>
      <c r="Y45" s="45" t="s">
        <v>12</v>
      </c>
      <c r="Z45" s="58"/>
      <c r="AA45" s="58"/>
      <c r="AB45" s="59"/>
      <c r="AC45" s="60"/>
      <c r="AD45" s="57"/>
      <c r="AE45" s="61"/>
    </row>
    <row r="46" spans="1:31" ht="1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34"/>
      <c r="N46" s="8"/>
      <c r="O46" s="34"/>
      <c r="R46" s="55" t="s">
        <v>13</v>
      </c>
      <c r="S46" s="211" t="str">
        <f>IF(1!S46&lt;&gt;"",1!S46,"")</f>
        <v>DEAD RED OAK</v>
      </c>
      <c r="T46" s="203" t="str">
        <f>IF(1!T46&lt;&gt;"",1!T46,"")</f>
        <v>DEAD WHITE OAK</v>
      </c>
      <c r="U46" s="203" t="str">
        <f>IF(1!U46&lt;&gt;"",1!U46,"")</f>
        <v>RED MAPLE</v>
      </c>
      <c r="V46" s="203">
        <f>IF(1!V46&lt;&gt;"",1!V46,"")</f>
      </c>
      <c r="W46" s="203">
        <f>IF(1!W46&lt;&gt;"",1!W46,"")</f>
      </c>
      <c r="X46" s="203">
        <f>IF(1!X46&lt;&gt;"",1!X46,"")</f>
      </c>
      <c r="Y46" s="203">
        <f>IF(1!Y46&lt;&gt;"",1!Y46,"")</f>
      </c>
      <c r="Z46" s="203">
        <f>IF(1!Z46&lt;&gt;"",1!Z46,"")</f>
      </c>
      <c r="AA46" s="203">
        <f>IF(1!AA46&lt;&gt;"",1!AA46,"")</f>
      </c>
      <c r="AB46" s="203">
        <f>IF(1!AB46&lt;&gt;"",1!AB46,"")</f>
      </c>
      <c r="AC46" s="203">
        <f>IF(1!AC46&lt;&gt;"",1!AC46,"")</f>
      </c>
      <c r="AD46" s="199">
        <f>IF(1!AD46&lt;&gt;"",1!AD46,"")</f>
      </c>
      <c r="AE46" s="201" t="s">
        <v>37</v>
      </c>
    </row>
    <row r="47" spans="1:31" ht="15.75" thickBot="1">
      <c r="A47" s="66" t="s">
        <v>40</v>
      </c>
      <c r="B47" s="8"/>
      <c r="C47" s="15">
        <f>SUM(C34:C45)</f>
        <v>3073.099972451366</v>
      </c>
      <c r="D47" s="8"/>
      <c r="E47" s="15">
        <f>SUM(E34:E45)</f>
        <v>641.947640710017</v>
      </c>
      <c r="F47" s="8"/>
      <c r="G47" s="15">
        <f>SUM(G34:G45)</f>
        <v>48454.974261586525</v>
      </c>
      <c r="H47" s="8"/>
      <c r="I47" s="15">
        <f>SUM(I34:I45)</f>
        <v>99.99999999999999</v>
      </c>
      <c r="J47" s="8"/>
      <c r="K47" s="15">
        <f>SUM(K34:K45)</f>
        <v>330</v>
      </c>
      <c r="L47" s="8"/>
      <c r="M47" s="16">
        <f>SUM(M34:M45)</f>
        <v>4.395009003318505</v>
      </c>
      <c r="N47" s="8"/>
      <c r="O47" s="16">
        <f>SUM(O34:O45)</f>
        <v>8.8244734987918</v>
      </c>
      <c r="R47" s="54" t="s">
        <v>15</v>
      </c>
      <c r="S47" s="212"/>
      <c r="T47" s="204"/>
      <c r="U47" s="204"/>
      <c r="V47" s="204"/>
      <c r="W47" s="204"/>
      <c r="X47" s="204"/>
      <c r="Y47" s="204"/>
      <c r="Z47" s="204"/>
      <c r="AA47" s="204"/>
      <c r="AB47" s="204"/>
      <c r="AC47" s="204"/>
      <c r="AD47" s="200"/>
      <c r="AE47" s="202"/>
    </row>
    <row r="48" spans="18:31" ht="15.75" thickTop="1">
      <c r="R48" s="10" t="s">
        <v>22</v>
      </c>
      <c r="S48" s="11">
        <f>IF(1!S46&lt;&gt;"",1!S48+temp2!S48+temp3!S48+temp4!S48+temp5!S48+temp6!S48+temp7!S48+temp8!S48+temp9!S48+temp10!S48+temp11!S48+temp12!S48+temp13!S48+temp14!S48+temp15!S48+temp16!S48+temp17!S48+temp18!S48+temp19!S48+temp20!S48,"")</f>
        <v>0</v>
      </c>
      <c r="T48" s="11">
        <f>IF(1!T46&lt;&gt;"",1!T48+temp2!T48+temp3!T48+temp4!T48+temp5!T48+temp6!T48+temp7!T48+temp8!T48+temp9!T48+temp10!T48+temp11!T48+temp12!T48+temp13!T48+temp14!T48+temp15!T48+temp16!T48+temp17!T48+temp18!T48+temp19!T48+temp20!T48,"")</f>
        <v>202.34756208353568</v>
      </c>
      <c r="U48" s="11">
        <f>IF(1!U46&lt;&gt;"",1!U48+temp2!U48+temp3!U48+temp4!U48+temp5!U48+temp6!U48+temp7!U48+temp8!U48+temp9!U48+temp10!U48+temp11!U48+temp12!U48+temp13!U48+temp14!U48+temp15!U48+temp16!U48+temp17!U48+temp18!U48+temp19!U48+temp20!U48,"")</f>
        <v>0</v>
      </c>
      <c r="V48" s="11">
        <f>IF(1!V46&lt;&gt;"",1!V48+temp2!V48+temp3!V48+temp4!V48+temp5!V48+temp6!V48+temp7!V48+temp8!V48+temp9!V48+temp10!V48+temp11!V48+temp12!V48+temp13!V48+temp14!V48+temp15!V48+temp16!V48+temp17!V48+temp18!V48+temp19!V48+temp20!V48,"")</f>
      </c>
      <c r="W48" s="11">
        <f>IF(1!W46&lt;&gt;"",1!W48+temp2!W48+temp3!W48+temp4!W48+temp5!W48+temp6!W48+temp7!W48+temp8!W48+temp9!W48+temp10!W48+temp11!W48+temp12!W48+temp13!W48+temp14!W48+temp15!W48+temp16!W48+temp17!W48+temp18!W48+temp19!W48+temp20!W48,"")</f>
      </c>
      <c r="X48" s="11">
        <f>IF(1!X46&lt;&gt;"",1!X48+temp2!X48+temp3!X48+temp4!X48+temp5!X48+temp6!X48+temp7!X48+temp8!X48+temp9!X48+temp10!X48+temp11!X48+temp12!X48+temp13!X48+temp14!X48+temp15!X48+temp16!X48+temp17!X48+temp18!X48+temp19!X48+temp20!X48,"")</f>
      </c>
      <c r="Y48" s="11">
        <f>IF(1!Y46&lt;&gt;"",1!Y48+temp2!Y48+temp3!Y48+temp4!Y48+temp5!Y48+temp6!Y48+temp7!Y48+temp8!Y48+temp9!Y48+temp10!Y48+temp11!Y48+temp12!Y48+temp13!Y48+temp14!Y48+temp15!Y48+temp16!Y48+temp17!Y48+temp18!Y48+temp19!Y48+temp20!Y48,"")</f>
      </c>
      <c r="Z48" s="11">
        <f>IF(1!Z46&lt;&gt;"",1!Z48+temp2!Z48+temp3!Z48+temp4!Z48+temp5!Z48+temp6!Z48+temp7!Z48+temp8!Z48+temp9!Z48+temp10!Z48+temp11!Z48+temp12!Z48+temp13!Z48+temp14!Z48+temp15!Z48+temp16!Z48+temp17!Z48+temp18!Z48+temp19!Z48+temp20!Z48,"")</f>
      </c>
      <c r="AA48" s="11">
        <f>IF(1!AA46&lt;&gt;"",1!AA48+temp2!AA48+temp3!AA48+temp4!AA48+temp5!AA48+temp6!AA48+temp7!AA48+temp8!AA48+temp9!AA48+temp10!AA48+temp11!AA48+temp12!AA48+temp13!AA48+temp14!AA48+temp15!AA48+temp16!AA48+temp17!AA48+temp18!AA48+temp19!AA48+temp20!AA48,"")</f>
      </c>
      <c r="AB48" s="11">
        <f>IF(1!AB46&lt;&gt;"",1!AB48+temp2!AB48+temp3!AB48+temp4!AB48+temp5!AB48+temp6!AB48+temp7!AB48+temp8!AB48+temp9!AB48+temp10!AB48+temp11!AB48+temp12!AB48+temp13!AB48+temp14!AB48+temp15!AB48+temp16!AB48+temp17!AB48+temp18!AB48+temp19!AB48+temp20!AB48,"")</f>
      </c>
      <c r="AC48" s="11">
        <f>IF(1!AC46&lt;&gt;"",1!AC48+temp2!AC48+temp3!AC48+temp4!AC48+temp5!AC48+temp6!AC48+temp7!AC48+temp8!AC48+temp9!AC48+temp10!AC48+temp11!AC48+temp12!AC48+temp13!AC48+temp14!AC48+temp15!AC48+temp16!AC48+temp17!AC48+temp18!AC48+temp19!AC48+temp20!AC48,"")</f>
      </c>
      <c r="AD48" s="11">
        <f>IF(1!AD46&lt;&gt;"",1!AD48+temp2!AD48+temp3!AD48+temp4!AD48+temp5!AD48+temp6!AD48+temp7!AD48+temp8!AD48+temp9!AD48+temp10!AD48+temp11!AD48+temp12!AD48+temp13!AD48+temp14!AD48+temp15!AD48+temp16!AD48+temp17!AD48+temp18!AD48+temp19!AD48+temp20!AD48,"")</f>
      </c>
      <c r="AE48" s="50">
        <f>SUM(S48:AD48)</f>
        <v>202.34756208353568</v>
      </c>
    </row>
    <row r="49" spans="18:31" ht="15">
      <c r="R49" s="10" t="s">
        <v>30</v>
      </c>
      <c r="S49" s="11">
        <f>IF(1!S46&gt;"",1!S49+temp2!S49+temp3!S49+temp4!S49+temp5!S49+temp6!S49+temp7!S49+temp8!S49+temp9!S49+temp10!S49+temp11!S49+temp12!S49+temp13!S49+temp14!S49+temp15!S49+temp16!S49+temp17!S49+temp18!S49+temp19!S49+temp20!S49,"")</f>
        <v>0</v>
      </c>
      <c r="T49" s="11">
        <f>IF(1!T46&gt;"",1!T49+temp2!T49+temp3!T49+temp4!T49+temp5!T49+temp6!T49+temp7!T49+temp8!T49+temp9!T49+temp10!T49+temp11!T49+temp12!T49+temp13!T49+temp14!T49+temp15!T49+temp16!T49+temp17!T49+temp18!T49+temp19!T49+temp20!T49,"")</f>
        <v>910.5640293759106</v>
      </c>
      <c r="U49" s="11">
        <f>IF(1!U46&gt;"",1!U49+temp2!U49+temp3!U49+temp4!U49+temp5!U49+temp6!U49+temp7!U49+temp8!U49+temp9!U49+temp10!U49+temp11!U49+temp12!U49+temp13!U49+temp14!U49+temp15!U49+temp16!U49+temp17!U49+temp18!U49+temp19!U49+temp20!U49,"")</f>
        <v>682.923022031933</v>
      </c>
      <c r="V49" s="11">
        <f>IF(1!V46&gt;"",1!V49+temp2!V49+temp3!V49+temp4!V49+temp5!V49+temp6!V49+temp7!V49+temp8!V49+temp9!V49+temp10!V49+temp11!V49+temp12!V49+temp13!V49+temp14!V49+temp15!V49+temp16!V49+temp17!V49+temp18!V49+temp19!V49+temp20!V49,"")</f>
      </c>
      <c r="W49" s="11">
        <f>IF(1!W46&gt;"",1!W49+temp2!W49+temp3!W49+temp4!W49+temp5!W49+temp6!W49+temp7!W49+temp8!W49+temp9!W49+temp10!W49+temp11!W49+temp12!W49+temp13!W49+temp14!W49+temp15!W49+temp16!W49+temp17!W49+temp18!W49+temp19!W49+temp20!W49,"")</f>
      </c>
      <c r="X49" s="11">
        <f>IF(1!X46&gt;"",1!X49+temp2!X49+temp3!X49+temp4!X49+temp5!X49+temp6!X49+temp7!X49+temp8!X49+temp9!X49+temp10!X49+temp11!X49+temp12!X49+temp13!X49+temp14!X49+temp15!X49+temp16!X49+temp17!X49+temp18!X49+temp19!X49+temp20!X49,"")</f>
      </c>
      <c r="Y49" s="11">
        <f>IF(1!Y46&gt;"",1!Y49+temp2!Y49+temp3!Y49+temp4!Y49+temp5!Y49+temp6!Y49+temp7!Y49+temp8!Y49+temp9!Y49+temp10!Y49+temp11!Y49+temp12!Y49+temp13!Y49+temp14!Y49+temp15!Y49+temp16!Y49+temp17!Y49+temp18!Y49+temp19!Y49+temp20!Y49,"")</f>
      </c>
      <c r="Z49" s="11">
        <f>IF(1!Z46&gt;"",1!Z49+temp2!Z49+temp3!Z49+temp4!Z49+temp5!Z49+temp6!Z49+temp7!Z49+temp8!Z49+temp9!Z49+temp10!Z49+temp11!Z49+temp12!Z49+temp13!Z49+temp14!Z49+temp15!Z49+temp16!Z49+temp17!Z49+temp18!Z49+temp19!Z49+temp20!Z49,"")</f>
      </c>
      <c r="AA49" s="11">
        <f>IF(1!AA46&gt;"",1!AA49+temp2!AA49+temp3!AA49+temp4!AA49+temp5!AA49+temp6!AA49+temp7!AA49+temp8!AA49+temp9!AA49+temp10!AA49+temp11!AA49+temp12!AA49+temp13!AA49+temp14!AA49+temp15!AA49+temp16!AA49+temp17!AA49+temp18!AA49+temp19!AA49+temp20!AA49,"")</f>
      </c>
      <c r="AB49" s="11">
        <f>IF(1!AB46&gt;"",1!AB49+temp2!AB49+temp3!AB49+temp4!AB49+temp5!AB49+temp6!AB49+temp7!AB49+temp8!AB49+temp9!AB49+temp10!AB49+temp11!AB49+temp12!AB49+temp13!AB49+temp14!AB49+temp15!AB49+temp16!AB49+temp17!AB49+temp18!AB49+temp19!AB49+temp20!AB49,"")</f>
      </c>
      <c r="AC49" s="11">
        <f>IF(1!AC46&gt;"",1!AC49+temp2!AC49+temp3!AC49+temp4!AC49+temp5!AC49+temp6!AC49+temp7!AC49+temp8!AC49+temp9!AC49+temp10!AC49+temp11!AC49+temp12!AC49+temp13!AC49+temp14!AC49+temp15!AC49+temp16!AC49+temp17!AC49+temp18!AC49+temp19!AC49+temp20!AC49,"")</f>
      </c>
      <c r="AD49" s="11">
        <f>IF(1!AD46&gt;"",1!AD49+temp2!AD49+temp3!AD49+temp4!AD49+temp5!AD49+temp6!AD49+temp7!AD49+temp8!AD49+temp9!AD49+temp10!AD49+temp11!AD49+temp12!AD49+temp13!AD49+temp14!AD49+temp15!AD49+temp16!AD49+temp17!AD49+temp18!AD49+temp19!AD49+temp20!AD49,"")</f>
      </c>
      <c r="AE49" s="12">
        <f aca="true" t="shared" si="11" ref="AE49:AE55">SUM(S49:AD49)</f>
        <v>1593.4870514078436</v>
      </c>
    </row>
    <row r="50" spans="1:31" ht="15">
      <c r="A50" s="64" t="s">
        <v>61</v>
      </c>
      <c r="G50" s="65">
        <f>1!G50+temp2!G50+temp3!G50+temp4!G50+temp5!G50+temp6!G50+temp7!G50+temp8!G50+temp9!G50+temp10!G50+temp11!G50+temp12!G50+temp13!G50+temp14!G50+temp15!G50+temp16!G50+temp17!G50+temp18!G50+temp19!G50+temp20!G50</f>
        <v>0</v>
      </c>
      <c r="R50" s="10" t="s">
        <v>31</v>
      </c>
      <c r="S50" s="11">
        <f>IF(1!S46&lt;&gt;"",1!S50+temp2!S50+temp3!S50+temp4!S50+temp5!S50+temp6!S50+temp7!S50+temp8!S50+temp9!S50+temp10!S50+temp11!S50+temp12!S50+temp13!S50+temp14!S50+temp15!S50+temp16!S50+temp17!S50+temp18!S50+temp19!S50+temp20!S50,"")</f>
        <v>364.22561175036424</v>
      </c>
      <c r="T50" s="11">
        <f>IF(1!T46&lt;&gt;"",1!T50+temp2!T50+temp3!T50+temp4!T50+temp5!T50+temp6!T50+temp7!T50+temp8!T50+temp9!T50+temp10!T50+temp11!T50+temp12!T50+temp13!T50+temp14!T50+temp15!T50+temp16!T50+temp17!T50+temp18!T50+temp19!T50+temp20!T50,"")</f>
        <v>364.22561175036424</v>
      </c>
      <c r="U50" s="11">
        <f>IF(1!U46&lt;&gt;"",1!U50+temp2!U50+temp3!U50+temp4!U50+temp5!U50+temp6!U50+temp7!U50+temp8!U50+temp9!U50+temp10!U50+temp11!U50+temp12!U50+temp13!U50+temp14!U50+temp15!U50+temp16!U50+temp17!U50+temp18!U50+temp19!U50+temp20!U50,"")</f>
        <v>72.84512235007284</v>
      </c>
      <c r="V50" s="11">
        <f>IF(1!V46&lt;&gt;"",1!V50+temp2!V50+temp3!V50+temp4!V50+temp5!V50+temp6!V50+temp7!V50+temp8!V50+temp9!V50+temp10!V50+temp11!V50+temp12!V50+temp13!V50+temp14!V50+temp15!V50+temp16!V50+temp17!V50+temp18!V50+temp19!V50+temp20!V50,"")</f>
      </c>
      <c r="W50" s="11">
        <f>IF(1!W46&lt;&gt;"",1!W50+temp2!W50+temp3!W50+temp4!W50+temp5!W50+temp6!W50+temp7!W50+temp8!W50+temp9!W50+temp10!W50+temp11!W50+temp12!W50+temp13!W50+temp14!W50+temp15!W50+temp16!W50+temp17!W50+temp18!W50+temp19!W50+temp20!W50,"")</f>
      </c>
      <c r="X50" s="11">
        <f>IF(1!X46&lt;&gt;"",1!X50+temp2!X50+temp3!X50+temp4!X50+temp5!X50+temp6!X50+temp7!X50+temp8!X50+temp9!X50+temp10!X50+temp11!X50+temp12!X50+temp13!X50+temp14!X50+temp15!X50+temp16!X50+temp17!X50+temp18!X50+temp19!X50+temp20!X50,"")</f>
      </c>
      <c r="Y50" s="11">
        <f>IF(1!Y46&lt;&gt;"",1!Y50+temp2!Y50+temp3!Y50+temp4!Y50+temp5!Y50+temp6!Y50+temp7!Y50+temp8!Y50+temp9!Y50+temp10!Y50+temp11!Y50+temp12!Y50+temp13!Y50+temp14!Y50+temp15!Y50+temp16!Y50+temp17!Y50+temp18!Y50+temp19!Y50+temp20!Y50,"")</f>
      </c>
      <c r="Z50" s="11">
        <f>IF(1!Z46&lt;&gt;"",1!Z50+temp2!Z50+temp3!Z50+temp4!Z50+temp5!Z50+temp6!Z50+temp7!Z50+temp8!Z50+temp9!Z50+temp10!Z50+temp11!Z50+temp12!Z50+temp13!Z50+temp14!Z50+temp15!Z50+temp16!Z50+temp17!Z50+temp18!Z50+temp19!Z50+temp20!Z50,"")</f>
      </c>
      <c r="AA50" s="11">
        <f>IF(1!AA46&lt;&gt;"",1!AA50+temp2!AA50+temp3!AA50+temp4!AA50+temp5!AA50+temp6!AA50+temp7!AA50+temp8!AA50+temp9!AA50+temp10!AA50+temp11!AA50+temp12!AA50+temp13!AA50+temp14!AA50+temp15!AA50+temp16!AA50+temp17!AA50+temp18!AA50+temp19!AA50+temp20!AA50,"")</f>
      </c>
      <c r="AB50" s="11">
        <f>IF(1!AB46&lt;&gt;"",1!AB50+temp2!AB50+temp3!AB50+temp4!AB50+temp5!AB50+temp6!AB50+temp7!AB50+temp8!AB50+temp9!AB50+temp10!AB50+temp11!AB50+temp12!AB50+temp13!AB50+temp14!AB50+temp15!AB50+temp16!AB50+temp17!AB50+temp18!AB50+temp19!AB50+temp20!AB50,"")</f>
      </c>
      <c r="AC50" s="11">
        <f>IF(1!AC46&lt;&gt;"",1!AC50+temp2!AC50+temp3!AC50+temp4!AC50+temp5!AC50+temp6!AC50+temp7!AC50+temp8!AC50+temp9!AC50+temp10!AC50+temp11!AC50+temp12!AC50+temp13!AC50+temp14!AC50+temp15!AC50+temp16!AC50+temp17!AC50+temp18!AC50+temp19!AC50+temp20!AC50,"")</f>
      </c>
      <c r="AD50" s="11">
        <f>IF(1!AD46&lt;&gt;"",1!AD50+temp2!AD50+temp3!AD50+temp4!AD50+temp5!AD50+temp6!AD50+temp7!AD50+temp8!AD50+temp9!AD50+temp10!AD50+temp11!AD50+temp12!AD50+temp13!AD50+temp14!AD50+temp15!AD50+temp16!AD50+temp17!AD50+temp18!AD50+temp19!AD50+temp20!AD50,"")</f>
      </c>
      <c r="AE50" s="12">
        <f t="shared" si="11"/>
        <v>801.2963458508013</v>
      </c>
    </row>
    <row r="51" spans="18:31" ht="15">
      <c r="R51" s="10" t="s">
        <v>32</v>
      </c>
      <c r="S51" s="11">
        <f>IF(1!S46&lt;&gt;"",1!S51+temp2!S51+temp3!S51+temp4!S51+temp5!S51+temp6!S51+temp7!S51+temp8!S51+temp9!S51+temp10!S51+temp11!S51+temp12!S51+temp13!S51+temp14!S51+temp15!S51+temp16!S51+temp17!S51+temp18!S51+temp19!S51+temp20!S51,"")</f>
        <v>354.10823364618744</v>
      </c>
      <c r="T51" s="11">
        <f>IF(1!T46&lt;&gt;"",1!T51+temp2!T51+temp3!T51+temp4!T51+temp5!T51+temp6!T51+temp7!T51+temp8!T51+temp9!T51+temp10!T51+temp11!T51+temp12!T51+temp13!T51+temp14!T51+temp15!T51+temp16!T51+temp17!T51+temp18!T51+temp19!T51+temp20!T51,"")</f>
        <v>252.9344526044196</v>
      </c>
      <c r="U51" s="11">
        <f>IF(1!U46&lt;&gt;"",1!U51+temp2!U51+temp3!U51+temp4!U51+temp5!U51+temp6!U51+temp7!U51+temp8!U51+temp9!U51+temp10!U51+temp11!U51+temp12!U51+temp13!U51+temp14!U51+temp15!U51+temp16!U51+temp17!U51+temp18!U51+temp19!U51+temp20!U51,"")</f>
        <v>0</v>
      </c>
      <c r="V51" s="11">
        <f>IF(1!V46&lt;&gt;"",1!V51+temp2!V51+temp3!V51+temp4!V51+temp5!V51+temp6!V51+temp7!V51+temp8!V51+temp9!V51+temp10!V51+temp11!V51+temp12!V51+temp13!V51+temp14!V51+temp15!V51+temp16!V51+temp17!V51+temp18!V51+temp19!V51+temp20!V51,"")</f>
      </c>
      <c r="W51" s="11">
        <f>IF(1!W46&lt;&gt;"",1!W51+temp2!W51+temp3!W51+temp4!W51+temp5!W51+temp6!W51+temp7!W51+temp8!W51+temp9!W51+temp10!W51+temp11!W51+temp12!W51+temp13!W51+temp14!W51+temp15!W51+temp16!W51+temp17!W51+temp18!W51+temp19!W51+temp20!W51,"")</f>
      </c>
      <c r="X51" s="11">
        <f>IF(1!X46&lt;&gt;"",1!X51+temp2!X51+temp3!X51+temp4!X51+temp5!X51+temp6!X51+temp7!X51+temp8!X51+temp9!X51+temp10!X51+temp11!X51+temp12!X51+temp13!X51+temp14!X51+temp15!X51+temp16!X51+temp17!X51+temp18!X51+temp19!X51+temp20!X51,"")</f>
      </c>
      <c r="Y51" s="11">
        <f>IF(1!Y46&lt;&gt;"",1!Y51+temp2!Y51+temp3!Y51+temp4!Y51+temp5!Y51+temp6!Y51+temp7!Y51+temp8!Y51+temp9!Y51+temp10!Y51+temp11!Y51+temp12!Y51+temp13!Y51+temp14!Y51+temp15!Y51+temp16!Y51+temp17!Y51+temp18!Y51+temp19!Y51+temp20!Y51,"")</f>
      </c>
      <c r="Z51" s="11">
        <f>IF(1!Z46&lt;&gt;"",1!Z51+temp2!Z51+temp3!Z51+temp4!Z51+temp5!Z51+temp6!Z51+temp7!Z51+temp8!Z51+temp9!Z51+temp10!Z51+temp11!Z51+temp12!Z51+temp13!Z51+temp14!Z51+temp15!Z51+temp16!Z51+temp17!Z51+temp18!Z51+temp19!Z51+temp20!Z51,"")</f>
      </c>
      <c r="AA51" s="11">
        <f>IF(1!AA46&lt;&gt;"",1!AA51+temp2!AA51+temp3!AA51+temp4!AA51+temp5!AA51+temp6!AA51+temp7!AA51+temp8!AA51+temp9!AA51+temp10!AA51+temp11!AA51+temp12!AA51+temp13!AA51+temp14!AA51+temp15!AA51+temp16!AA51+temp17!AA51+temp18!AA51+temp19!AA51+temp20!AA51,"")</f>
      </c>
      <c r="AB51" s="11">
        <f>IF(1!AB46&lt;&gt;"",1!AB51+temp2!AB51+temp3!AB51+temp4!AB51+temp5!AB51+temp6!AB51+temp7!AB51+temp8!AB51+temp9!AB51+temp10!AB51+temp11!AB51+temp12!AB51+temp13!AB51+temp14!AB51+temp15!AB51+temp16!AB51+temp17!AB51+temp18!AB51+temp19!AB51+temp20!AB51,"")</f>
      </c>
      <c r="AC51" s="11">
        <f>IF(1!AC46&lt;&gt;"",1!AC51+temp2!AC51+temp3!AC51+temp4!AC51+temp5!AC51+temp6!AC51+temp7!AC51+temp8!AC51+temp9!AC51+temp10!AC51+temp11!AC51+temp12!AC51+temp13!AC51+temp14!AC51+temp15!AC51+temp16!AC51+temp17!AC51+temp18!AC51+temp19!AC51+temp20!AC51,"")</f>
      </c>
      <c r="AD51" s="11">
        <f>IF(1!AD46&lt;&gt;"",1!AD51+temp2!AD51+temp3!AD51+temp4!AD51+temp5!AD51+temp6!AD51+temp7!AD51+temp8!AD51+temp9!AD51+temp10!AD51+temp11!AD51+temp12!AD51+temp13!AD51+temp14!AD51+temp15!AD51+temp16!AD51+temp17!AD51+temp18!AD51+temp19!AD51+temp20!AD51,"")</f>
      </c>
      <c r="AE51" s="12">
        <f t="shared" si="11"/>
        <v>607.0426862506071</v>
      </c>
    </row>
    <row r="52" spans="18:31" ht="15">
      <c r="R52" s="10" t="s">
        <v>33</v>
      </c>
      <c r="S52" s="11">
        <f>IF(1!S46&lt;&gt;"",1!S52+temp2!S52+temp3!S52+temp4!S52+temp5!S52+temp6!S52+temp7!S52+temp8!S52+temp9!S52+temp10!S52+temp11!S52+temp12!S52+temp13!S52+temp14!S52+temp15!S52+temp16!S52+temp17!S52+temp18!S52+temp19!S52+temp20!S52,"")</f>
        <v>185.82939375018586</v>
      </c>
      <c r="T52" s="11">
        <f>IF(1!T46&lt;&gt;"",1!T52+temp2!T52+temp3!T52+temp4!T52+temp5!T52+temp6!T52+temp7!T52+temp8!T52+temp9!T52+temp10!T52+temp11!T52+temp12!T52+temp13!T52+temp14!T52+temp15!T52+temp16!T52+temp17!T52+temp18!T52+temp19!T52+temp20!T52,"")</f>
        <v>111.49763625011153</v>
      </c>
      <c r="U52" s="11">
        <f>IF(1!U46&lt;&gt;"",1!U52+temp2!U52+temp3!U52+temp4!U52+temp5!U52+temp6!U52+temp7!U52+temp8!U52+temp9!U52+temp10!U52+temp11!U52+temp12!U52+temp13!U52+temp14!U52+temp15!U52+temp16!U52+temp17!U52+temp18!U52+temp19!U52+temp20!U52,"")</f>
        <v>0</v>
      </c>
      <c r="V52" s="11">
        <f>IF(1!V46&lt;&gt;"",1!V52+temp2!V52+temp3!V52+temp4!V52+temp5!V52+temp6!V52+temp7!V52+temp8!V52+temp9!V52+temp10!V52+temp11!V52+temp12!V52+temp13!V52+temp14!V52+temp15!V52+temp16!V52+temp17!V52+temp18!V52+temp19!V52+temp20!V52,"")</f>
      </c>
      <c r="W52" s="11">
        <f>IF(1!W46&lt;&gt;"",1!W52+temp2!W52+temp3!W52+temp4!W52+temp5!W52+temp6!W52+temp7!W52+temp8!W52+temp9!W52+temp10!W52+temp11!W52+temp12!W52+temp13!W52+temp14!W52+temp15!W52+temp16!W52+temp17!W52+temp18!W52+temp19!W52+temp20!W52,"")</f>
      </c>
      <c r="X52" s="11">
        <f>IF(1!X46&lt;&gt;"",1!X52+temp2!X52+temp3!X52+temp4!X52+temp5!X52+temp6!X52+temp7!X52+temp8!X52+temp9!X52+temp10!X52+temp11!X52+temp12!X52+temp13!X52+temp14!X52+temp15!X52+temp16!X52+temp17!X52+temp18!X52+temp19!X52+temp20!X52,"")</f>
      </c>
      <c r="Y52" s="11">
        <f>IF(1!Y46&lt;&gt;"",1!Y52+temp2!Y52+temp3!Y52+temp4!Y52+temp5!Y52+temp6!Y52+temp7!Y52+temp8!Y52+temp9!Y52+temp10!Y52+temp11!Y52+temp12!Y52+temp13!Y52+temp14!Y52+temp15!Y52+temp16!Y52+temp17!Y52+temp18!Y52+temp19!Y52+temp20!Y52,"")</f>
      </c>
      <c r="Z52" s="11">
        <f>IF(1!Z46&lt;&gt;"",1!Z52+temp2!Z52+temp3!Z52+temp4!Z52+temp5!Z52+temp6!Z52+temp7!Z52+temp8!Z52+temp9!Z52+temp10!Z52+temp11!Z52+temp12!Z52+temp13!Z52+temp14!Z52+temp15!Z52+temp16!Z52+temp17!Z52+temp18!Z52+temp19!Z52+temp20!Z52,"")</f>
      </c>
      <c r="AA52" s="11">
        <f>IF(1!AA46&lt;&gt;"",1!AA52+temp2!AA52+temp3!AA52+temp4!AA52+temp5!AA52+temp6!AA52+temp7!AA52+temp8!AA52+temp9!AA52+temp10!AA52+temp11!AA52+temp12!AA52+temp13!AA52+temp14!AA52+temp15!AA52+temp16!AA52+temp17!AA52+temp18!AA52+temp19!AA52+temp20!AA52,"")</f>
      </c>
      <c r="AB52" s="11">
        <f>IF(1!AB46&lt;&gt;"",1!AB52+temp2!AB52+temp3!AB52+temp4!AB52+temp5!AB52+temp6!AB52+temp7!AB52+temp8!AB52+temp9!AB52+temp10!AB52+temp11!AB52+temp12!AB52+temp13!AB52+temp14!AB52+temp15!AB52+temp16!AB52+temp17!AB52+temp18!AB52+temp19!AB52+temp20!AB52,"")</f>
      </c>
      <c r="AC52" s="11">
        <f>IF(1!AC46&lt;&gt;"",1!AC52+temp2!AC52+temp3!AC52+temp4!AC52+temp5!AC52+temp6!AC52+temp7!AC52+temp8!AC52+temp9!AC52+temp10!AC52+temp11!AC52+temp12!AC52+temp13!AC52+temp14!AC52+temp15!AC52+temp16!AC52+temp17!AC52+temp18!AC52+temp19!AC52+temp20!AC52,"")</f>
      </c>
      <c r="AD52" s="11">
        <f>IF(1!AD46&lt;&gt;"",1!AD52+temp2!AD52+temp3!AD52+temp4!AD52+temp5!AD52+temp6!AD52+temp7!AD52+temp8!AD52+temp9!AD52+temp10!AD52+temp11!AD52+temp12!AD52+temp13!AD52+temp14!AD52+temp15!AD52+temp16!AD52+temp17!AD52+temp18!AD52+temp19!AD52+temp20!AD52,"")</f>
      </c>
      <c r="AE52" s="12">
        <f t="shared" si="11"/>
        <v>297.3270300002974</v>
      </c>
    </row>
    <row r="53" spans="1:31" ht="15">
      <c r="A53" s="64" t="s">
        <v>60</v>
      </c>
      <c r="R53" s="10" t="s">
        <v>34</v>
      </c>
      <c r="S53" s="11">
        <f>IF(1!S46&lt;&gt;"",1!S53+temp2!S53+temp3!S53+temp4!S53+temp5!S53+temp6!S53+temp7!S53+temp8!S53+temp9!S53+temp10!S53+temp11!S53+temp12!S53+temp13!S53+temp14!S53+temp15!S53+temp16!S53+temp17!S53+temp18!S53+temp19!S53+temp20!S53,"")</f>
        <v>113.82050367198883</v>
      </c>
      <c r="T53" s="11">
        <f>IF(1!T46&lt;&gt;"",1!T53+temp2!T53+temp3!T53+temp4!T53+temp5!T53+temp6!T53+temp7!T53+temp8!T53+temp9!T53+temp10!T53+temp11!T53+temp12!T53+temp13!T53+temp14!T53+temp15!T53+temp16!T53+temp17!T53+temp18!T53+temp19!T53+temp20!T53,"")</f>
        <v>28.455125917997208</v>
      </c>
      <c r="U53" s="11">
        <f>IF(1!U46&lt;&gt;"",1!U53+temp2!U53+temp3!U53+temp4!U53+temp5!U53+temp6!U53+temp7!U53+temp8!U53+temp9!U53+temp10!U53+temp11!U53+temp12!U53+temp13!U53+temp14!U53+temp15!U53+temp16!U53+temp17!U53+temp18!U53+temp19!U53+temp20!U53,"")</f>
        <v>0</v>
      </c>
      <c r="V53" s="11">
        <f>IF(1!V46&lt;&gt;"",1!V53+temp2!V53+temp3!V53+temp4!V53+temp5!V53+temp6!V53+temp7!V53+temp8!V53+temp9!V53+temp10!V53+temp11!V53+temp12!V53+temp13!V53+temp14!V53+temp15!V53+temp16!V53+temp17!V53+temp18!V53+temp19!V53+temp20!V53,"")</f>
      </c>
      <c r="W53" s="11">
        <f>IF(1!W46&lt;&gt;"",1!W53+temp2!W53+temp3!W53+temp4!W53+temp5!W53+temp6!W53+temp7!W53+temp8!W53+temp9!W53+temp10!W53+temp11!W53+temp12!W53+temp13!W53+temp14!W53+temp15!W53+temp16!W53+temp17!W53+temp18!W53+temp19!W53+temp20!W53,"")</f>
      </c>
      <c r="X53" s="11">
        <f>IF(1!X46&lt;&gt;"",1!X53+temp2!X53+temp3!X53+temp4!X53+temp5!X53+temp6!X53+temp7!X53+temp8!X53+temp9!X53+temp10!X53+temp11!X53+temp12!X53+temp13!X53+temp14!X53+temp15!X53+temp16!X53+temp17!X53+temp18!X53+temp19!X53+temp20!X53,"")</f>
      </c>
      <c r="Y53" s="11">
        <f>IF(1!Y46&lt;&gt;"",1!Y53+temp2!Y53+temp3!Y53+temp4!Y53+temp5!Y53+temp6!Y53+temp7!Y53+temp8!Y53+temp9!Y53+temp10!Y53+temp11!Y53+temp12!Y53+temp13!Y53+temp14!Y53+temp15!Y53+temp16!Y53+temp17!Y53+temp18!Y53+temp19!Y53+temp20!Y53,"")</f>
      </c>
      <c r="Z53" s="11">
        <f>IF(1!Z46&lt;&gt;"",1!Z53+temp2!Z53+temp3!Z53+temp4!Z53+temp5!Z53+temp6!Z53+temp7!Z53+temp8!Z53+temp9!Z53+temp10!Z53+temp11!Z53+temp12!Z53+temp13!Z53+temp14!Z53+temp15!Z53+temp16!Z53+temp17!Z53+temp18!Z53+temp19!Z53+temp20!Z53,"")</f>
      </c>
      <c r="AA53" s="11">
        <f>IF(1!AA46&lt;&gt;"",1!AA53+temp2!AA53+temp3!AA53+temp4!AA53+temp5!AA53+temp6!AA53+temp7!AA53+temp8!AA53+temp9!AA53+temp10!AA53+temp11!AA53+temp12!AA53+temp13!AA53+temp14!AA53+temp15!AA53+temp16!AA53+temp17!AA53+temp18!AA53+temp19!AA53+temp20!AA53,"")</f>
      </c>
      <c r="AB53" s="11">
        <f>IF(1!AB46&lt;&gt;"",1!AB53+temp2!AB53+temp3!AB53+temp4!AB53+temp5!AB53+temp6!AB53+temp7!AB53+temp8!AB53+temp9!AB53+temp10!AB53+temp11!AB53+temp12!AB53+temp13!AB53+temp14!AB53+temp15!AB53+temp16!AB53+temp17!AB53+temp18!AB53+temp19!AB53+temp20!AB53,"")</f>
      </c>
      <c r="AC53" s="11">
        <f>IF(1!AC46&lt;&gt;"",1!AC53+temp2!AC53+temp3!AC53+temp4!AC53+temp5!AC53+temp6!AC53+temp7!AC53+temp8!AC53+temp9!AC53+temp10!AC53+temp11!AC53+temp12!AC53+temp13!AC53+temp14!AC53+temp15!AC53+temp16!AC53+temp17!AC53+temp18!AC53+temp19!AC53+temp20!AC53,"")</f>
      </c>
      <c r="AD53" s="11">
        <f>IF(1!AD46&lt;&gt;"",1!AD53+temp2!AD53+temp3!AD53+temp4!AD53+temp5!AD53+temp6!AD53+temp7!AD53+temp8!AD53+temp9!AD53+temp10!AD53+temp11!AD53+temp12!AD53+temp13!AD53+temp14!AD53+temp15!AD53+temp16!AD53+temp17!AD53+temp18!AD53+temp19!AD53+temp20!AD53,"")</f>
      </c>
      <c r="AE53" s="12">
        <f t="shared" si="11"/>
        <v>142.27562958998604</v>
      </c>
    </row>
    <row r="54" spans="18:31" ht="15">
      <c r="R54" s="10" t="s">
        <v>35</v>
      </c>
      <c r="S54" s="11">
        <f>IF(1!S46&lt;&gt;"",1!S54+temp2!S54+temp3!S54+temp4!S54+temp5!S54+temp6!S54+temp7!S54+temp8!S54+temp9!S54+temp10!S54+temp11!S54+temp12!S54+temp13!S54+temp14!S54+temp15!S54+temp16!S54+temp17!S54+temp18!S54+temp19!S54+temp20!S54,"")</f>
        <v>44.96612490745238</v>
      </c>
      <c r="T54" s="11">
        <f>IF(1!T46&lt;&gt;"",1!T54+temp2!T54+temp3!T54+temp4!T54+temp5!T54+temp6!T54+temp7!T54+temp8!T54+temp9!T54+temp10!T54+temp11!T54+temp12!T54+temp13!T54+temp14!T54+temp15!T54+temp16!T54+temp17!T54+temp18!T54+temp19!T54+temp20!T54,"")</f>
        <v>0</v>
      </c>
      <c r="U54" s="11">
        <f>IF(1!U46&lt;&gt;"",1!U54+temp2!U54+temp3!U54+temp4!U54+temp5!U54+temp6!U54+temp7!U54+temp8!U54+temp9!U54+temp10!U54+temp11!U54+temp12!U54+temp13!U54+temp14!U54+temp15!U54+temp16!U54+temp17!U54+temp18!U54+temp19!U54+temp20!U54,"")</f>
        <v>0</v>
      </c>
      <c r="V54" s="11">
        <f>IF(1!V46&lt;&gt;"",1!V54+temp2!V54+temp3!V54+temp4!V54+temp5!V54+temp6!V54+temp7!V54+temp8!V54+temp9!V54+temp10!V54+temp11!V54+temp12!V54+temp13!V54+temp14!V54+temp15!V54+temp16!V54+temp17!V54+temp18!V54+temp19!V54+temp20!V54,"")</f>
      </c>
      <c r="W54" s="11">
        <f>IF(1!W46&lt;&gt;"",1!W54+temp2!W54+temp3!W54+temp4!W54+temp5!W54+temp6!W54+temp7!W54+temp8!W54+temp9!W54+temp10!W54+temp11!W54+temp12!W54+temp13!W54+temp14!W54+temp15!W54+temp16!W54+temp17!W54+temp18!W54+temp19!W54+temp20!W54,"")</f>
      </c>
      <c r="X54" s="11">
        <f>IF(1!X46&lt;&gt;"",1!X54+temp2!X54+temp3!X54+temp4!X54+temp5!X54+temp6!X54+temp7!X54+temp8!X54+temp9!X54+temp10!X54+temp11!X54+temp12!X54+temp13!X54+temp14!X54+temp15!X54+temp16!X54+temp17!X54+temp18!X54+temp19!X54+temp20!X54,"")</f>
      </c>
      <c r="Y54" s="11">
        <f>IF(1!Y46&lt;&gt;"",1!Y54+temp2!Y54+temp3!Y54+temp4!Y54+temp5!Y54+temp6!Y54+temp7!Y54+temp8!Y54+temp9!Y54+temp10!Y54+temp11!Y54+temp12!Y54+temp13!Y54+temp14!Y54+temp15!Y54+temp16!Y54+temp17!Y54+temp18!Y54+temp19!Y54+temp20!Y54,"")</f>
      </c>
      <c r="Z54" s="11">
        <f>IF(1!Z46&lt;&gt;"",1!Z54+temp2!Z54+temp3!Z54+temp4!Z54+temp5!Z54+temp6!Z54+temp7!Z54+temp8!Z54+temp9!Z54+temp10!Z54+temp11!Z54+temp12!Z54+temp13!Z54+temp14!Z54+temp15!Z54+temp16!Z54+temp17!Z54+temp18!Z54+temp19!Z54+temp20!Z54,"")</f>
      </c>
      <c r="AA54" s="11">
        <f>IF(1!AA46&lt;&gt;"",1!AA54+temp2!AA54+temp3!AA54+temp4!AA54+temp5!AA54+temp6!AA54+temp7!AA54+temp8!AA54+temp9!AA54+temp10!AA54+temp11!AA54+temp12!AA54+temp13!AA54+temp14!AA54+temp15!AA54+temp16!AA54+temp17!AA54+temp18!AA54+temp19!AA54+temp20!AA54,"")</f>
      </c>
      <c r="AB54" s="11">
        <f>IF(1!AB46&lt;&gt;"",1!AB54+temp2!AB54+temp3!AB54+temp4!AB54+temp5!AB54+temp6!AB54+temp7!AB54+temp8!AB54+temp9!AB54+temp10!AB54+temp11!AB54+temp12!AB54+temp13!AB54+temp14!AB54+temp15!AB54+temp16!AB54+temp17!AB54+temp18!AB54+temp19!AB54+temp20!AB54,"")</f>
      </c>
      <c r="AC54" s="11">
        <f>IF(1!AC46&lt;&gt;"",1!AC54+temp2!AC54+temp3!AC54+temp4!AC54+temp5!AC54+temp6!AC54+temp7!AC54+temp8!AC54+temp9!AC54+temp10!AC54+temp11!AC54+temp12!AC54+temp13!AC54+temp14!AC54+temp15!AC54+temp16!AC54+temp17!AC54+temp18!AC54+temp19!AC54+temp20!AC54,"")</f>
      </c>
      <c r="AD54" s="11">
        <f>IF(1!AD46&lt;&gt;"",1!AD54+temp2!AD54+temp3!AD54+temp4!AD54+temp5!AD54+temp6!AD54+temp7!AD54+temp8!AD54+temp9!AD54+temp10!AD54+temp11!AD54+temp12!AD54+temp13!AD54+temp14!AD54+temp15!AD54+temp16!AD54+temp17!AD54+temp18!AD54+temp19!AD54+temp20!AD54,"")</f>
      </c>
      <c r="AE54" s="12">
        <f t="shared" si="11"/>
        <v>44.96612490745238</v>
      </c>
    </row>
    <row r="55" spans="18:31" ht="15.75" thickBot="1">
      <c r="R55" s="10" t="s">
        <v>36</v>
      </c>
      <c r="S55" s="11">
        <f>IF(1!S46&lt;&gt;"",1!S55+temp2!S55+temp3!S55+temp4!S55+temp5!S55+temp6!S55+temp7!S55+temp8!S55+temp9!S55+temp10!S55+temp11!S55+temp12!S55+temp13!S55+temp14!S55+temp15!S55+temp16!S55+temp17!S55+temp18!S55+temp19!S55+temp20!S55,"")</f>
        <v>26.305183070859638</v>
      </c>
      <c r="T55" s="11">
        <f>IF(1!T46&lt;&gt;"",1!T55+temp2!T55+temp3!T55+temp4!T55+temp5!T55+temp6!T55+temp7!T55+temp8!T55+temp9!T55+temp10!T55+temp11!T55+temp12!T55+temp13!T55+temp14!T55+temp15!T55+temp16!T55+temp17!T55+temp18!T55+temp19!T55+temp20!T55,"")</f>
        <v>0</v>
      </c>
      <c r="U55" s="11">
        <f>IF(1!U46&lt;&gt;"",1!U55+temp2!U55+temp3!U55+temp4!U55+temp5!U55+temp6!U55+temp7!U55+temp8!U55+temp9!U55+temp10!U55+temp11!U55+temp12!U55+temp13!U55+temp14!U55+temp15!U55+temp16!U55+temp17!U55+temp18!U55+temp19!U55+temp20!U55,"")</f>
        <v>0</v>
      </c>
      <c r="V55" s="11">
        <f>IF(1!V46&lt;&gt;"",1!V55+temp2!V55+temp3!V55+temp4!V55+temp5!V55+temp6!V55+temp7!V55+temp8!V55+temp9!V55+temp10!V55+temp11!V55+temp12!V55+temp13!V55+temp14!V55+temp15!V55+temp16!V55+temp17!V55+temp18!V55+temp19!V55+temp20!V55,"")</f>
      </c>
      <c r="W55" s="11">
        <f>IF(1!W46&lt;&gt;"",1!W55+temp2!W55+temp3!W55+temp4!W55+temp5!W55+temp6!W55+temp7!W55+temp8!W55+temp9!W55+temp10!W55+temp11!W55+temp12!W55+temp13!W55+temp14!W55+temp15!W55+temp16!W55+temp17!W55+temp18!W55+temp19!W55+temp20!W55,"")</f>
      </c>
      <c r="X55" s="11">
        <f>IF(1!X46&lt;&gt;"",1!X55+temp2!X55+temp3!X55+temp4!X55+temp5!X55+temp6!X55+temp7!X55+temp8!X55+temp9!X55+temp10!X55+temp11!X55+temp12!X55+temp13!X55+temp14!X55+temp15!X55+temp16!X55+temp17!X55+temp18!X55+temp19!X55+temp20!X55,"")</f>
      </c>
      <c r="Y55" s="11">
        <f>IF(1!Y46&lt;&gt;"",1!Y55+temp2!Y55+temp3!Y55+temp4!Y55+temp5!Y55+temp6!Y55+temp7!Y55+temp8!Y55+temp9!Y55+temp10!Y55+temp11!Y55+temp12!Y55+temp13!Y55+temp14!Y55+temp15!Y55+temp16!Y55+temp17!Y55+temp18!Y55+temp19!Y55+temp20!Y55,"")</f>
      </c>
      <c r="Z55" s="11">
        <f>IF(1!Z46&lt;&gt;"",1!Z55+temp2!Z55+temp3!Z55+temp4!Z55+temp5!Z55+temp6!Z55+temp7!Z55+temp8!Z55+temp9!Z55+temp10!Z55+temp11!Z55+temp12!Z55+temp13!Z55+temp14!Z55+temp15!Z55+temp16!Z55+temp17!Z55+temp18!Z55+temp19!Z55+temp20!Z55,"")</f>
      </c>
      <c r="AA55" s="11">
        <f>IF(1!AA46&lt;&gt;"",1!AA55+temp2!AA55+temp3!AA55+temp4!AA55+temp5!AA55+temp6!AA55+temp7!AA55+temp8!AA55+temp9!AA55+temp10!AA55+temp11!AA55+temp12!AA55+temp13!AA55+temp14!AA55+temp15!AA55+temp16!AA55+temp17!AA55+temp18!AA55+temp19!AA55+temp20!AA55,"")</f>
      </c>
      <c r="AB55" s="11">
        <f>IF(1!AB46&lt;&gt;"",1!AB55+temp2!AB55+temp3!AB55+temp4!AB55+temp5!AB55+temp6!AB55+temp7!AB55+temp8!AB55+temp9!AB55+temp10!AB55+temp11!AB55+temp12!AB55+temp13!AB55+temp14!AB55+temp15!AB55+temp16!AB55+temp17!AB55+temp18!AB55+temp19!AB55+temp20!AB55,"")</f>
      </c>
      <c r="AC55" s="11">
        <f>IF(1!AC46&lt;&gt;"",1!AC55+temp2!AC55+temp3!AC55+temp4!AC55+temp5!AC55+temp6!AC55+temp7!AC55+temp8!AC55+temp9!AC55+temp10!AC55+temp11!AC55+temp12!AC55+temp13!AC55+temp14!AC55+temp15!AC55+temp16!AC55+temp17!AC55+temp18!AC55+temp19!AC55+temp20!AC55,"")</f>
      </c>
      <c r="AD55" s="11">
        <f>IF(1!AD46&lt;&gt;"",1!AD55+temp2!AD55+temp3!AD55+temp4!AD55+temp5!AD55+temp6!AD55+temp7!AD55+temp8!AD55+temp9!AD55+temp10!AD55+temp11!AD55+temp12!AD55+temp13!AD55+temp14!AD55+temp15!AD55+temp16!AD55+temp17!AD55+temp18!AD55+temp19!AD55+temp20!AD55,"")</f>
      </c>
      <c r="AE55" s="53">
        <f t="shared" si="11"/>
        <v>26.305183070859638</v>
      </c>
    </row>
    <row r="56" spans="18:31" s="6" customFormat="1" ht="16.5" thickBot="1" thickTop="1">
      <c r="R56" s="19" t="s">
        <v>37</v>
      </c>
      <c r="S56" s="67">
        <f aca="true" t="shared" si="12" ref="S56:AD56">SUM(S48:S55)</f>
        <v>1089.2550507970384</v>
      </c>
      <c r="T56" s="20">
        <f t="shared" si="12"/>
        <v>1870.0244179823392</v>
      </c>
      <c r="U56" s="20">
        <f t="shared" si="12"/>
        <v>755.7681443820059</v>
      </c>
      <c r="V56" s="20">
        <f t="shared" si="12"/>
        <v>0</v>
      </c>
      <c r="W56" s="20">
        <f t="shared" si="12"/>
        <v>0</v>
      </c>
      <c r="X56" s="20">
        <f t="shared" si="12"/>
        <v>0</v>
      </c>
      <c r="Y56" s="20">
        <f t="shared" si="12"/>
        <v>0</v>
      </c>
      <c r="Z56" s="20">
        <f t="shared" si="12"/>
        <v>0</v>
      </c>
      <c r="AA56" s="20">
        <f t="shared" si="12"/>
        <v>0</v>
      </c>
      <c r="AB56" s="20">
        <f t="shared" si="12"/>
        <v>0</v>
      </c>
      <c r="AC56" s="20">
        <f t="shared" si="12"/>
        <v>0</v>
      </c>
      <c r="AD56" s="20">
        <f t="shared" si="12"/>
        <v>0</v>
      </c>
      <c r="AE56" s="62">
        <f>SUM(S56:AD56)</f>
        <v>3715.047613161383</v>
      </c>
    </row>
    <row r="57" spans="18:31" s="6" customFormat="1" ht="15" customHeight="1" thickTop="1">
      <c r="R57" s="21"/>
      <c r="S57" s="22"/>
      <c r="T57" s="22"/>
      <c r="U57" s="22"/>
      <c r="V57" s="22"/>
      <c r="W57" s="22"/>
      <c r="X57" s="22"/>
      <c r="Y57" s="23" t="s">
        <v>58</v>
      </c>
      <c r="Z57" s="22"/>
      <c r="AA57" s="22"/>
      <c r="AB57" s="24"/>
      <c r="AC57" s="24"/>
      <c r="AD57" s="22"/>
      <c r="AE57" s="43"/>
    </row>
    <row r="58" spans="18:31" s="6" customFormat="1" ht="15" customHeight="1">
      <c r="R58" s="10" t="s">
        <v>22</v>
      </c>
      <c r="S58" s="11">
        <f>IF(1!S46&lt;&gt;"",1!S58+temp2!S58+temp3!S58+temp4!S58+temp5!S58+temp6!S58+temp7!S58+temp8!S58+temp9!S58+temp10!S58+temp11!S58+temp12!S58+temp13!S58+temp14!S58+temp15!S58+temp16!S58+temp17!S58+temp18!S58+temp19!S58+temp20!S58,"")</f>
        <v>0</v>
      </c>
      <c r="T58" s="11">
        <f>IF(1!T46&lt;&gt;"",1!T58+temp2!T58+temp3!T58+temp4!T58+temp5!T58+temp6!T58+temp7!T58+temp8!T58+temp9!T58+temp10!T58+temp11!T58+temp12!T58+temp13!T58+temp14!T58+temp15!T58+temp16!T58+temp17!T58+temp18!T58+temp19!T58+temp20!T58,"")</f>
        <v>568.5810968106074</v>
      </c>
      <c r="U58" s="11">
        <f>IF(1!U46&lt;&gt;"",1!U58+temp2!U58+temp3!U58+temp4!U58+temp5!U58+temp6!U58+temp7!U58+temp8!U58+temp9!U58+temp10!U58+temp11!U58+temp12!U58+temp13!U58+temp14!U58+temp15!U58+temp16!U58+temp17!U58+temp18!U58+temp19!U58+temp20!U58,"")</f>
        <v>0</v>
      </c>
      <c r="V58" s="11">
        <f>IF(1!V46&lt;&gt;"",1!V58+temp2!V58+temp3!V58+temp4!V58+temp5!V58+temp6!V58+temp7!V58+temp8!V58+temp9!V58+temp10!V58+temp11!V58+temp12!V58+temp13!V58+temp14!V58+temp15!V58+temp16!V58+temp17!V58+temp18!V58+temp19!V58+temp20!V58,"")</f>
      </c>
      <c r="W58" s="11">
        <f>IF(1!W46&lt;&gt;"",1!W58+temp2!W58+temp3!W58+temp4!W58+temp5!W58+temp6!W58+temp7!W58+temp8!W58+temp9!W58+temp10!W58+temp11!W58+temp12!W58+temp13!W58+temp14!W58+temp15!W58+temp16!W58+temp17!W58+temp18!W58+temp19!W58+temp20!W58,"")</f>
      </c>
      <c r="X58" s="11">
        <f>IF(1!X46&lt;&gt;"",1!X58+temp2!X58+temp3!X58+temp4!X58+temp5!X58+temp6!X58+temp7!X58+temp8!X58+temp9!X58+temp10!X58+temp11!X58+temp12!X58+temp13!X58+temp14!X58+temp15!X58+temp16!X58+temp17!X58+temp18!X58+temp19!X58+temp20!X58,"")</f>
      </c>
      <c r="Y58" s="11">
        <f>IF(1!Y46&lt;&gt;"",1!Y58+temp2!Y58+temp3!Y58+temp4!Y58+temp5!Y58+temp6!Y58+temp7!Y58+temp8!Y58+temp9!Y58+temp10!Y58+temp11!Y58+temp12!Y58+temp13!Y58+temp14!Y58+temp15!Y58+temp16!Y58+temp17!Y58+temp18!Y58+temp19!Y58+temp20!Y58,"")</f>
      </c>
      <c r="Z58" s="11">
        <f>IF(1!Z46&lt;&gt;"",1!Z58+temp2!Z58+temp3!Z58+temp4!Z58+temp5!Z58+temp6!Z58+temp7!Z58+temp8!Z58+temp9!Z58+temp10!Z58+temp11!Z58+temp12!Z58+temp13!Z58+temp14!Z58+temp15!Z58+temp16!Z58+temp17!Z58+temp18!Z58+temp19!Z58+temp20!Z58,"")</f>
      </c>
      <c r="AA58" s="11">
        <f>IF(1!AA46&lt;&gt;"",1!AA58+temp2!AA58+temp3!AA58+temp4!AA58+temp5!AA58+temp6!AA58+temp7!AA58+temp8!AA58+temp9!AA58+temp10!AA58+temp11!AA58+temp12!AA58+temp13!AA58+temp14!AA58+temp15!AA58+temp16!AA58+temp17!AA58+temp18!AA58+temp19!AA58+temp20!AA58,"")</f>
      </c>
      <c r="AB58" s="11">
        <f>IF(1!AB46&lt;&gt;"",1!AB58+temp2!AB58+temp3!AB58+temp4!AB58+temp5!AB58+temp6!AB58+temp7!AB58+temp8!AB58+temp9!AB58+temp10!AB58+temp11!AB58+temp12!AB58+temp13!AB58+temp14!AB58+temp15!AB58+temp16!AB58+temp17!AB58+temp18!AB58+temp19!AB58+temp20!AB58,"")</f>
      </c>
      <c r="AC58" s="11">
        <f>IF(1!AC46&lt;&gt;"",1!AC58+temp2!AC58+temp3!AC58+temp4!AC58+temp5!AC58+temp6!AC58+temp7!AC58+temp8!AC58+temp9!AC58+temp10!AC58+temp11!AC58+temp12!AC58+temp13!AC58+temp14!AC58+temp15!AC58+temp16!AC58+temp17!AC58+temp18!AC58+temp19!AC58+temp20!AC58,"")</f>
      </c>
      <c r="AD58" s="11">
        <f>IF(1!AD46&lt;&gt;"",1!AD58+temp2!AD58+temp3!AD58+temp4!AD58+temp5!AD58+temp6!AD58+temp7!AD58+temp8!AD58+temp9!AD58+temp10!AD58+temp11!AD58+temp12!AD58+temp13!AD58+temp14!AD58+temp15!AD58+temp16!AD58+temp17!AD58+temp18!AD58+temp19!AD58+temp20!AD58,"")</f>
      </c>
      <c r="AE58" s="12">
        <f>SUM(S58:AD58)</f>
        <v>568.5810968106074</v>
      </c>
    </row>
    <row r="59" spans="16:31" s="6" customFormat="1" ht="15" customHeight="1">
      <c r="P59" s="3"/>
      <c r="Q59" s="3"/>
      <c r="R59" s="10" t="s">
        <v>30</v>
      </c>
      <c r="S59" s="11">
        <f>IF(1!S46&lt;&gt;"",1!S59+temp2!S59+temp3!S59+temp4!S59+temp5!S59+temp6!S59+temp7!S59+temp8!S59+temp9!S59+temp10!S59+temp11!S59+temp12!S59+temp13!S59+temp14!S59+temp15!S59+temp16!S59+temp17!S59+temp18!S59+temp19!S59+temp20!S59,"")</f>
        <v>0</v>
      </c>
      <c r="T59" s="11">
        <f>IF(1!T46&lt;&gt;"",1!T59+temp2!T59+temp3!T59+temp4!T59+temp5!T59+temp6!T59+temp7!T59+temp8!T59+temp9!T59+temp10!T59+temp11!T59+temp12!T59+temp13!T59+temp14!T59+temp15!T59+temp16!T59+temp17!T59+temp18!T59+temp19!T59+temp20!T59,"")</f>
        <v>5632.707578910315</v>
      </c>
      <c r="U59" s="11">
        <f>IF(1!U46&lt;&gt;"",1!U59+temp2!U59+temp3!U59+temp4!U59+temp5!U59+temp6!U59+temp7!U59+temp8!U59+temp9!U59+temp10!U59+temp11!U59+temp12!U59+temp13!U59+temp14!U59+temp15!U59+temp16!U59+temp17!U59+temp18!U59+temp19!U59+temp20!U59,"")</f>
        <v>1266.2393366885078</v>
      </c>
      <c r="V59" s="11">
        <f>IF(1!V46&lt;&gt;"",1!V59+temp2!V59+temp3!V59+temp4!V59+temp5!V59+temp6!V59+temp7!V59+temp8!V59+temp9!V59+temp10!V59+temp11!V59+temp12!V59+temp13!V59+temp14!V59+temp15!V59+temp16!V59+temp17!V59+temp18!V59+temp19!V59+temp20!V59,"")</f>
      </c>
      <c r="W59" s="11">
        <f>IF(1!W46&lt;&gt;"",1!W59+temp2!W59+temp3!W59+temp4!W59+temp5!W59+temp6!W59+temp7!W59+temp8!W59+temp9!W59+temp10!W59+temp11!W59+temp12!W59+temp13!W59+temp14!W59+temp15!W59+temp16!W59+temp17!W59+temp18!W59+temp19!W59+temp20!W59,"")</f>
      </c>
      <c r="X59" s="11">
        <f>IF(1!X46&lt;&gt;"",1!X59+temp2!X59+temp3!X59+temp4!X59+temp5!X59+temp6!X59+temp7!X59+temp8!X59+temp9!X59+temp10!X59+temp11!X59+temp12!X59+temp13!X59+temp14!X59+temp15!X59+temp16!X59+temp17!X59+temp18!X59+temp19!X59+temp20!X59,"")</f>
      </c>
      <c r="Y59" s="11">
        <f>IF(1!Y46&lt;&gt;"",1!Y59+temp2!Y59+temp3!Y59+temp4!Y59+temp5!Y59+temp6!Y59+temp7!Y59+temp8!Y59+temp9!Y59+temp10!Y59+temp11!Y59+temp12!Y59+temp13!Y59+temp14!Y59+temp15!Y59+temp16!Y59+temp17!Y59+temp18!Y59+temp19!Y59+temp20!Y59,"")</f>
      </c>
      <c r="Z59" s="11">
        <f>IF(1!Z46&lt;&gt;"",1!Z59+temp2!Z59+temp3!Z59+temp4!Z59+temp5!Z59+temp6!Z59+temp7!Z59+temp8!Z59+temp9!Z59+temp10!Z59+temp11!Z59+temp12!Z59+temp13!Z59+temp14!Z59+temp15!Z59+temp16!Z59+temp17!Z59+temp18!Z59+temp19!Z59+temp20!Z59,"")</f>
      </c>
      <c r="AA59" s="11">
        <f>IF(1!AA46&lt;&gt;"",1!AA59+temp2!AA59+temp3!AA59+temp4!AA59+temp5!AA59+temp6!AA59+temp7!AA59+temp8!AA59+temp9!AA59+temp10!AA59+temp11!AA59+temp12!AA59+temp13!AA59+temp14!AA59+temp15!AA59+temp16!AA59+temp17!AA59+temp18!AA59+temp19!AA59+temp20!AA59,"")</f>
      </c>
      <c r="AB59" s="11">
        <f>IF(1!AB46&lt;&gt;"",1!AB59+temp2!AB59+temp3!AB59+temp4!AB59+temp5!AB59+temp6!AB59+temp7!AB59+temp8!AB59+temp9!AB59+temp10!AB59+temp11!AB59+temp12!AB59+temp13!AB59+temp14!AB59+temp15!AB59+temp16!AB59+temp17!AB59+temp18!AB59+temp19!AB59+temp20!AB59,"")</f>
      </c>
      <c r="AC59" s="11">
        <f>IF(1!AC46&lt;&gt;"",1!AC59+temp2!AC59+temp3!AC59+temp4!AC59+temp5!AC59+temp6!AC59+temp7!AC59+temp8!AC59+temp9!AC59+temp10!AC59+temp11!AC59+temp12!AC59+temp13!AC59+temp14!AC59+temp15!AC59+temp16!AC59+temp17!AC59+temp18!AC59+temp19!AC59+temp20!AC59,"")</f>
      </c>
      <c r="AD59" s="11">
        <f>IF(1!AD46&lt;&gt;"",1!AD59+temp2!AD59+temp3!AD59+temp4!AD59+temp5!AD59+temp6!AD59+temp7!AD59+temp8!AD59+temp9!AD59+temp10!AD59+temp11!AD59+temp12!AD59+temp13!AD59+temp14!AD59+temp15!AD59+temp16!AD59+temp17!AD59+temp18!AD59+temp19!AD59+temp20!AD59,"")</f>
      </c>
      <c r="AE59" s="12">
        <f aca="true" t="shared" si="13" ref="AE59:AE66">SUM(S59:AD59)</f>
        <v>6898.946915598823</v>
      </c>
    </row>
    <row r="60" spans="16:31" s="6" customFormat="1" ht="15" customHeight="1">
      <c r="P60" s="3"/>
      <c r="Q60" s="7"/>
      <c r="R60" s="10" t="s">
        <v>31</v>
      </c>
      <c r="S60" s="11">
        <f>IF(1!S46&lt;&gt;"",1!S60+temp2!S60+temp3!S60+temp4!S60+temp5!S60+temp6!S60+temp7!S60+temp8!S60+temp9!S60+temp10!S60+temp11!S60+temp12!S60+temp13!S60+temp14!S60+temp15!S60+temp16!S60+temp17!S60+temp18!S60+temp19!S60+temp20!S60,"")</f>
        <v>4492.846102422961</v>
      </c>
      <c r="T60" s="11">
        <f>IF(1!T46&lt;&gt;"",1!T60+temp2!T60+temp3!T60+temp4!T60+temp5!T60+temp6!T60+temp7!T60+temp8!T60+temp9!T60+temp10!T60+temp11!T60+temp12!T60+temp13!T60+temp14!T60+temp15!T60+temp16!T60+temp17!T60+temp18!T60+temp19!T60+temp20!T60,"")</f>
        <v>4492.846102422961</v>
      </c>
      <c r="U60" s="11">
        <f>IF(1!U46&lt;&gt;"",1!U60+temp2!U60+temp3!U60+temp4!U60+temp5!U60+temp6!U60+temp7!U60+temp8!U60+temp9!U60+temp10!U60+temp11!U60+temp12!U60+temp13!U60+temp14!U60+temp15!U60+temp16!U60+temp17!U60+temp18!U60+temp19!U60+temp20!U60,"")</f>
        <v>0</v>
      </c>
      <c r="V60" s="11">
        <f>IF(1!V46&lt;&gt;"",1!V60+temp2!V60+temp3!V60+temp4!V60+temp5!V60+temp6!V60+temp7!V60+temp8!V60+temp9!V60+temp10!V60+temp11!V60+temp12!V60+temp13!V60+temp14!V60+temp15!V60+temp16!V60+temp17!V60+temp18!V60+temp19!V60+temp20!V60,"")</f>
      </c>
      <c r="W60" s="11">
        <f>IF(1!W46&lt;&gt;"",1!W60+temp2!W60+temp3!W60+temp4!W60+temp5!W60+temp6!W60+temp7!W60+temp8!W60+temp9!W60+temp10!W60+temp11!W60+temp12!W60+temp13!W60+temp14!W60+temp15!W60+temp16!W60+temp17!W60+temp18!W60+temp19!W60+temp20!W60,"")</f>
      </c>
      <c r="X60" s="11">
        <f>IF(1!X46&lt;&gt;"",1!X60+temp2!X60+temp3!X60+temp4!X60+temp5!X60+temp6!X60+temp7!X60+temp8!X60+temp9!X60+temp10!X60+temp11!X60+temp12!X60+temp13!X60+temp14!X60+temp15!X60+temp16!X60+temp17!X60+temp18!X60+temp19!X60+temp20!X60,"")</f>
      </c>
      <c r="Y60" s="11">
        <f>IF(1!Y46&lt;&gt;"",1!Y60+temp2!Y60+temp3!Y60+temp4!Y60+temp5!Y60+temp6!Y60+temp7!Y60+temp8!Y60+temp9!Y60+temp10!Y60+temp11!Y60+temp12!Y60+temp13!Y60+temp14!Y60+temp15!Y60+temp16!Y60+temp17!Y60+temp18!Y60+temp19!Y60+temp20!Y60,"")</f>
      </c>
      <c r="Z60" s="11">
        <f>IF(1!Z46&lt;&gt;"",1!Z60+temp2!Z60+temp3!Z60+temp4!Z60+temp5!Z60+temp6!Z60+temp7!Z60+temp8!Z60+temp9!Z60+temp10!Z60+temp11!Z60+temp12!Z60+temp13!Z60+temp14!Z60+temp15!Z60+temp16!Z60+temp17!Z60+temp18!Z60+temp19!Z60+temp20!Z60,"")</f>
      </c>
      <c r="AA60" s="11">
        <f>IF(1!AA46&lt;&gt;"",1!AA60+temp2!AA60+temp3!AA60+temp4!AA60+temp5!AA60+temp6!AA60+temp7!AA60+temp8!AA60+temp9!AA60+temp10!AA60+temp11!AA60+temp12!AA60+temp13!AA60+temp14!AA60+temp15!AA60+temp16!AA60+temp17!AA60+temp18!AA60+temp19!AA60+temp20!AA60,"")</f>
      </c>
      <c r="AB60" s="11">
        <f>IF(1!AB46&lt;&gt;"",1!AB60+temp2!AB60+temp3!AB60+temp4!AB60+temp5!AB60+temp6!AB60+temp7!AB60+temp8!AB60+temp9!AB60+temp10!AB60+temp11!AB60+temp12!AB60+temp13!AB60+temp14!AB60+temp15!AB60+temp16!AB60+temp17!AB60+temp18!AB60+temp19!AB60+temp20!AB60,"")</f>
      </c>
      <c r="AC60" s="11">
        <f>IF(1!AC46&lt;&gt;"",1!AC60+temp2!AC60+temp3!AC60+temp4!AC60+temp5!AC60+temp6!AC60+temp7!AC60+temp8!AC60+temp9!AC60+temp10!AC60+temp11!AC60+temp12!AC60+temp13!AC60+temp14!AC60+temp15!AC60+temp16!AC60+temp17!AC60+temp18!AC60+temp19!AC60+temp20!AC60,"")</f>
      </c>
      <c r="AD60" s="11">
        <f>IF(1!AD46&lt;&gt;"",1!AD60+temp2!AD60+temp3!AD60+temp4!AD60+temp5!AD60+temp6!AD60+temp7!AD60+temp8!AD60+temp9!AD60+temp10!AD60+temp11!AD60+temp12!AD60+temp13!AD60+temp14!AD60+temp15!AD60+temp16!AD60+temp17!AD60+temp18!AD60+temp19!AD60+temp20!AD60,"")</f>
      </c>
      <c r="AE60" s="12">
        <f t="shared" si="13"/>
        <v>8985.692204845922</v>
      </c>
    </row>
    <row r="61" spans="18:31" s="6" customFormat="1" ht="15" customHeight="1">
      <c r="R61" s="10" t="s">
        <v>32</v>
      </c>
      <c r="S61" s="11">
        <f>IF(1!S46&lt;&gt;"",1!S61+temp2!S61+temp3!S61+temp4!S61+temp5!S61+temp6!S61+temp7!S61+temp8!S61+temp9!S61+temp10!S61+temp11!S61+temp12!S61+temp13!S61+temp14!S61+temp15!S61+temp16!S61+temp17!S61+temp18!S61+temp19!S61+temp20!S61,"")</f>
        <v>7008.64018906902</v>
      </c>
      <c r="T61" s="11">
        <f>IF(1!T46&lt;&gt;"",1!T61+temp2!T61+temp3!T61+temp4!T61+temp5!T61+temp6!T61+temp7!T61+temp8!T61+temp9!T61+temp10!T61+temp11!T61+temp12!T61+temp13!T61+temp14!T61+temp15!T61+temp16!T61+temp17!T61+temp18!T61+temp19!T61+temp20!T61,"")</f>
        <v>5006.171563620729</v>
      </c>
      <c r="U61" s="11">
        <f>IF(1!U46&lt;&gt;"",1!U61+temp2!U61+temp3!U61+temp4!U61+temp5!U61+temp6!U61+temp7!U61+temp8!U61+temp9!U61+temp10!U61+temp11!U61+temp12!U61+temp13!U61+temp14!U61+temp15!U61+temp16!U61+temp17!U61+temp18!U61+temp19!U61+temp20!U61,"")</f>
        <v>0</v>
      </c>
      <c r="V61" s="11">
        <f>IF(1!V46&lt;&gt;"",1!V61+temp2!V61+temp3!V61+temp4!V61+temp5!V61+temp6!V61+temp7!V61+temp8!V61+temp9!V61+temp10!V61+temp11!V61+temp12!V61+temp13!V61+temp14!V61+temp15!V61+temp16!V61+temp17!V61+temp18!V61+temp19!V61+temp20!V61,"")</f>
      </c>
      <c r="W61" s="11">
        <f>IF(1!W46&lt;&gt;"",1!W61+temp2!W61+temp3!W61+temp4!W61+temp5!W61+temp6!W61+temp7!W61+temp8!W61+temp9!W61+temp10!W61+temp11!W61+temp12!W61+temp13!W61+temp14!W61+temp15!W61+temp16!W61+temp17!W61+temp18!W61+temp19!W61+temp20!W61,"")</f>
      </c>
      <c r="X61" s="11">
        <f>IF(1!X46&lt;&gt;"",1!X61+temp2!X61+temp3!X61+temp4!X61+temp5!X61+temp6!X61+temp7!X61+temp8!X61+temp9!X61+temp10!X61+temp11!X61+temp12!X61+temp13!X61+temp14!X61+temp15!X61+temp16!X61+temp17!X61+temp18!X61+temp19!X61+temp20!X61,"")</f>
      </c>
      <c r="Y61" s="11">
        <f>IF(1!Y46&lt;&gt;"",1!Y61+temp2!Y61+temp3!Y61+temp4!Y61+temp5!Y61+temp6!Y61+temp7!Y61+temp8!Y61+temp9!Y61+temp10!Y61+temp11!Y61+temp12!Y61+temp13!Y61+temp14!Y61+temp15!Y61+temp16!Y61+temp17!Y61+temp18!Y61+temp19!Y61+temp20!Y61,"")</f>
      </c>
      <c r="Z61" s="11">
        <f>IF(1!Z46&lt;&gt;"",1!Z61+temp2!Z61+temp3!Z61+temp4!Z61+temp5!Z61+temp6!Z61+temp7!Z61+temp8!Z61+temp9!Z61+temp10!Z61+temp11!Z61+temp12!Z61+temp13!Z61+temp14!Z61+temp15!Z61+temp16!Z61+temp17!Z61+temp18!Z61+temp19!Z61+temp20!Z61,"")</f>
      </c>
      <c r="AA61" s="11">
        <f>IF(1!AA46&lt;&gt;"",1!AA61+temp2!AA61+temp3!AA61+temp4!AA61+temp5!AA61+temp6!AA61+temp7!AA61+temp8!AA61+temp9!AA61+temp10!AA61+temp11!AA61+temp12!AA61+temp13!AA61+temp14!AA61+temp15!AA61+temp16!AA61+temp17!AA61+temp18!AA61+temp19!AA61+temp20!AA61,"")</f>
      </c>
      <c r="AB61" s="11">
        <f>IF(1!AB46&lt;&gt;"",1!AB61+temp2!AB61+temp3!AB61+temp4!AB61+temp5!AB61+temp6!AB61+temp7!AB61+temp8!AB61+temp9!AB61+temp10!AB61+temp11!AB61+temp12!AB61+temp13!AB61+temp14!AB61+temp15!AB61+temp16!AB61+temp17!AB61+temp18!AB61+temp19!AB61+temp20!AB61,"")</f>
      </c>
      <c r="AC61" s="11">
        <f>IF(1!AC46&lt;&gt;"",1!AC61+temp2!AC61+temp3!AC61+temp4!AC61+temp5!AC61+temp6!AC61+temp7!AC61+temp8!AC61+temp9!AC61+temp10!AC61+temp11!AC61+temp12!AC61+temp13!AC61+temp14!AC61+temp15!AC61+temp16!AC61+temp17!AC61+temp18!AC61+temp19!AC61+temp20!AC61,"")</f>
      </c>
      <c r="AD61" s="11">
        <f>IF(1!AD46&lt;&gt;"",1!AD61+temp2!AD61+temp3!AD61+temp4!AD61+temp5!AD61+temp6!AD61+temp7!AD61+temp8!AD61+temp9!AD61+temp10!AD61+temp11!AD61+temp12!AD61+temp13!AD61+temp14!AD61+temp15!AD61+temp16!AD61+temp17!AD61+temp18!AD61+temp19!AD61+temp20!AD61,"")</f>
      </c>
      <c r="AE61" s="12">
        <f t="shared" si="13"/>
        <v>12014.81175268975</v>
      </c>
    </row>
    <row r="62" spans="18:31" s="6" customFormat="1" ht="15" customHeight="1">
      <c r="R62" s="10" t="s">
        <v>33</v>
      </c>
      <c r="S62" s="11">
        <f>IF(1!S46&lt;&gt;"",1!S62+temp2!S62+temp3!S62+temp4!S62+temp5!S62+temp6!S62+temp7!S62+temp8!S62+temp9!S62+temp10!S62+temp11!S62+temp12!S62+temp13!S62+temp14!S62+temp15!S62+temp16!S62+temp17!S62+temp18!S62+temp19!S62+temp20!S62,"")</f>
        <v>5519.6375609442375</v>
      </c>
      <c r="T62" s="11">
        <f>IF(1!T46&lt;&gt;"",1!T62+temp2!T62+temp3!T62+temp4!T62+temp5!T62+temp6!T62+temp7!T62+temp8!T62+temp9!T62+temp10!T62+temp11!T62+temp12!T62+temp13!T62+temp14!T62+temp15!T62+temp16!T62+temp17!T62+temp18!T62+temp19!T62+temp20!T62,"")</f>
        <v>3311.782536566542</v>
      </c>
      <c r="U62" s="11">
        <f>IF(1!U46&lt;&gt;"",1!U62+temp2!U62+temp3!U62+temp4!U62+temp5!U62+temp6!U62+temp7!U62+temp8!U62+temp9!U62+temp10!U62+temp11!U62+temp12!U62+temp13!U62+temp14!U62+temp15!U62+temp16!U62+temp17!U62+temp18!U62+temp19!U62+temp20!U62,"")</f>
        <v>0</v>
      </c>
      <c r="V62" s="11">
        <f>IF(1!V46&lt;&gt;"",1!V62+temp2!V62+temp3!V62+temp4!V62+temp5!V62+temp6!V62+temp7!V62+temp8!V62+temp9!V62+temp10!V62+temp11!V62+temp12!V62+temp13!V62+temp14!V62+temp15!V62+temp16!V62+temp17!V62+temp18!V62+temp19!V62+temp20!V62,"")</f>
      </c>
      <c r="W62" s="11">
        <f>IF(1!W46&lt;&gt;"",1!W62+temp2!W62+temp3!W62+temp4!W62+temp5!W62+temp6!W62+temp7!W62+temp8!W62+temp9!W62+temp10!W62+temp11!W62+temp12!W62+temp13!W62+temp14!W62+temp15!W62+temp16!W62+temp17!W62+temp18!W62+temp19!W62+temp20!W62,"")</f>
      </c>
      <c r="X62" s="11">
        <f>IF(1!X46&lt;&gt;"",1!X62+temp2!X62+temp3!X62+temp4!X62+temp5!X62+temp6!X62+temp7!X62+temp8!X62+temp9!X62+temp10!X62+temp11!X62+temp12!X62+temp13!X62+temp14!X62+temp15!X62+temp16!X62+temp17!X62+temp18!X62+temp19!X62+temp20!X62,"")</f>
      </c>
      <c r="Y62" s="11">
        <f>IF(1!Y46&lt;&gt;"",1!Y62+temp2!Y62+temp3!Y62+temp4!Y62+temp5!Y62+temp6!Y62+temp7!Y62+temp8!Y62+temp9!Y62+temp10!Y62+temp11!Y62+temp12!Y62+temp13!Y62+temp14!Y62+temp15!Y62+temp16!Y62+temp17!Y62+temp18!Y62+temp19!Y62+temp20!Y62,"")</f>
      </c>
      <c r="Z62" s="11">
        <f>IF(1!Z46&lt;&gt;"",1!Z62+temp2!Z62+temp3!Z62+temp4!Z62+temp5!Z62+temp6!Z62+temp7!Z62+temp8!Z62+temp9!Z62+temp10!Z62+temp11!Z62+temp12!Z62+temp13!Z62+temp14!Z62+temp15!Z62+temp16!Z62+temp17!Z62+temp18!Z62+temp19!Z62+temp20!Z62,"")</f>
      </c>
      <c r="AA62" s="11">
        <f>IF(1!AA46&lt;&gt;"",1!AA62+temp2!AA62+temp3!AA62+temp4!AA62+temp5!AA62+temp6!AA62+temp7!AA62+temp8!AA62+temp9!AA62+temp10!AA62+temp11!AA62+temp12!AA62+temp13!AA62+temp14!AA62+temp15!AA62+temp16!AA62+temp17!AA62+temp18!AA62+temp19!AA62+temp20!AA62,"")</f>
      </c>
      <c r="AB62" s="11">
        <f>IF(1!AB46&lt;&gt;"",1!AB62+temp2!AB62+temp3!AB62+temp4!AB62+temp5!AB62+temp6!AB62+temp7!AB62+temp8!AB62+temp9!AB62+temp10!AB62+temp11!AB62+temp12!AB62+temp13!AB62+temp14!AB62+temp15!AB62+temp16!AB62+temp17!AB62+temp18!AB62+temp19!AB62+temp20!AB62,"")</f>
      </c>
      <c r="AC62" s="11">
        <f>IF(1!AC46&lt;&gt;"",1!AC62+temp2!AC62+temp3!AC62+temp4!AC62+temp5!AC62+temp6!AC62+temp7!AC62+temp8!AC62+temp9!AC62+temp10!AC62+temp11!AC62+temp12!AC62+temp13!AC62+temp14!AC62+temp15!AC62+temp16!AC62+temp17!AC62+temp18!AC62+temp19!AC62+temp20!AC62,"")</f>
      </c>
      <c r="AD62" s="11">
        <f>IF(1!AD46&lt;&gt;"",1!AD62+temp2!AD62+temp3!AD62+temp4!AD62+temp5!AD62+temp6!AD62+temp7!AD62+temp8!AD62+temp9!AD62+temp10!AD62+temp11!AD62+temp12!AD62+temp13!AD62+temp14!AD62+temp15!AD62+temp16!AD62+temp17!AD62+temp18!AD62+temp19!AD62+temp20!AD62,"")</f>
      </c>
      <c r="AE62" s="12">
        <f t="shared" si="13"/>
        <v>8831.42009751078</v>
      </c>
    </row>
    <row r="63" spans="18:31" s="6" customFormat="1" ht="15" customHeight="1">
      <c r="R63" s="10" t="s">
        <v>34</v>
      </c>
      <c r="S63" s="11">
        <f>IF(1!S46&lt;&gt;"",1!S63+temp2!S63+temp3!S63+temp4!S63+temp5!S63+temp6!S63+temp7!S63+temp8!S63+temp9!S63+temp10!S63+temp11!S63+temp12!S63+temp13!S63+temp14!S63+temp15!S63+temp16!S63+temp17!S63+temp18!S63+temp19!S63+temp20!S63,"")</f>
        <v>4822.737643419335</v>
      </c>
      <c r="T63" s="11">
        <f>IF(1!T46&lt;&gt;"",1!T63+temp2!T63+temp3!T63+temp4!T63+temp5!T63+temp6!T63+temp7!T63+temp8!T63+temp9!T63+temp10!T63+temp11!T63+temp12!T63+temp13!T63+temp14!T63+temp15!T63+temp16!T63+temp17!T63+temp18!T63+temp19!T63+temp20!T63,"")</f>
        <v>1205.6844108548337</v>
      </c>
      <c r="U63" s="11">
        <f>IF(1!U46&lt;&gt;"",1!U63+temp2!U63+temp3!U63+temp4!U63+temp5!U63+temp6!U63+temp7!U63+temp8!U63+temp9!U63+temp10!U63+temp11!U63+temp12!U63+temp13!U63+temp14!U63+temp15!U63+temp16!U63+temp17!U63+temp18!U63+temp19!U63+temp20!U63,"")</f>
        <v>0</v>
      </c>
      <c r="V63" s="11">
        <f>IF(1!V46&lt;&gt;"",1!V63+temp2!V63+temp3!V63+temp4!V63+temp5!V63+temp6!V63+temp7!V63+temp8!V63+temp9!V63+temp10!V63+temp11!V63+temp12!V63+temp13!V63+temp14!V63+temp15!V63+temp16!V63+temp17!V63+temp18!V63+temp19!V63+temp20!V63,"")</f>
      </c>
      <c r="W63" s="11">
        <f>IF(1!W46&lt;&gt;"",1!W63+temp2!W63+temp3!W63+temp4!W63+temp5!W63+temp6!W63+temp7!W63+temp8!W63+temp9!W63+temp10!W63+temp11!W63+temp12!W63+temp13!W63+temp14!W63+temp15!W63+temp16!W63+temp17!W63+temp18!W63+temp19!W63+temp20!W63,"")</f>
      </c>
      <c r="X63" s="11">
        <f>IF(1!X46&lt;&gt;"",1!X63+temp2!X63+temp3!X63+temp4!X63+temp5!X63+temp6!X63+temp7!X63+temp8!X63+temp9!X63+temp10!X63+temp11!X63+temp12!X63+temp13!X63+temp14!X63+temp15!X63+temp16!X63+temp17!X63+temp18!X63+temp19!X63+temp20!X63,"")</f>
      </c>
      <c r="Y63" s="11">
        <f>IF(1!Y46&lt;&gt;"",1!Y63+temp2!Y63+temp3!Y63+temp4!Y63+temp5!Y63+temp6!Y63+temp7!Y63+temp8!Y63+temp9!Y63+temp10!Y63+temp11!Y63+temp12!Y63+temp13!Y63+temp14!Y63+temp15!Y63+temp16!Y63+temp17!Y63+temp18!Y63+temp19!Y63+temp20!Y63,"")</f>
      </c>
      <c r="Z63" s="11">
        <f>IF(1!Z46&lt;&gt;"",1!Z63+temp2!Z63+temp3!Z63+temp4!Z63+temp5!Z63+temp6!Z63+temp7!Z63+temp8!Z63+temp9!Z63+temp10!Z63+temp11!Z63+temp12!Z63+temp13!Z63+temp14!Z63+temp15!Z63+temp16!Z63+temp17!Z63+temp18!Z63+temp19!Z63+temp20!Z63,"")</f>
      </c>
      <c r="AA63" s="11">
        <f>IF(1!AA46&lt;&gt;"",1!AA63+temp2!AA63+temp3!AA63+temp4!AA63+temp5!AA63+temp6!AA63+temp7!AA63+temp8!AA63+temp9!AA63+temp10!AA63+temp11!AA63+temp12!AA63+temp13!AA63+temp14!AA63+temp15!AA63+temp16!AA63+temp17!AA63+temp18!AA63+temp19!AA63+temp20!AA63,"")</f>
      </c>
      <c r="AB63" s="11">
        <f>IF(1!AB46&lt;&gt;"",1!AB63+temp2!AB63+temp3!AB63+temp4!AB63+temp5!AB63+temp6!AB63+temp7!AB63+temp8!AB63+temp9!AB63+temp10!AB63+temp11!AB63+temp12!AB63+temp13!AB63+temp14!AB63+temp15!AB63+temp16!AB63+temp17!AB63+temp18!AB63+temp19!AB63+temp20!AB63,"")</f>
      </c>
      <c r="AC63" s="11">
        <f>IF(1!AC46&lt;&gt;"",1!AC63+temp2!AC63+temp3!AC63+temp4!AC63+temp5!AC63+temp6!AC63+temp7!AC63+temp8!AC63+temp9!AC63+temp10!AC63+temp11!AC63+temp12!AC63+temp13!AC63+temp14!AC63+temp15!AC63+temp16!AC63+temp17!AC63+temp18!AC63+temp19!AC63+temp20!AC63,"")</f>
      </c>
      <c r="AD63" s="11">
        <f>IF(1!AD46&lt;&gt;"",1!AD63+temp2!AD63+temp3!AD63+temp4!AD63+temp5!AD63+temp6!AD63+temp7!AD63+temp8!AD63+temp9!AD63+temp10!AD63+temp11!AD63+temp12!AD63+temp13!AD63+temp14!AD63+temp15!AD63+temp16!AD63+temp17!AD63+temp18!AD63+temp19!AD63+temp20!AD63,"")</f>
      </c>
      <c r="AE63" s="12">
        <f t="shared" si="13"/>
        <v>6028.422054274169</v>
      </c>
    </row>
    <row r="64" spans="18:31" s="6" customFormat="1" ht="15" customHeight="1">
      <c r="R64" s="10" t="s">
        <v>35</v>
      </c>
      <c r="S64" s="11">
        <f>IF(1!S46&lt;&gt;"",1!S64+temp2!S64+temp3!S64+temp4!S64+temp5!S64+temp6!S64+temp7!S64+temp8!S64+temp9!S64+temp10!S64+temp11!S64+temp12!S64+temp13!S64+temp14!S64+temp15!S64+temp16!S64+temp17!S64+temp18!S64+temp19!S64+temp20!S64,"")</f>
        <v>2381.2611568779507</v>
      </c>
      <c r="T64" s="11">
        <f>IF(1!T46&lt;&gt;"",1!T64+temp2!T64+temp3!T64+temp4!T64+temp5!T64+temp6!T64+temp7!T64+temp8!T64+temp9!T64+temp10!T64+temp11!T64+temp12!T64+temp13!T64+temp14!T64+temp15!T64+temp16!T64+temp17!T64+temp18!T64+temp19!T64+temp20!T64,"")</f>
        <v>0</v>
      </c>
      <c r="U64" s="11">
        <f>IF(1!U46&lt;&gt;"",1!U64+temp2!U64+temp3!U64+temp4!U64+temp5!U64+temp6!U64+temp7!U64+temp8!U64+temp9!U64+temp10!U64+temp11!U64+temp12!U64+temp13!U64+temp14!U64+temp15!U64+temp16!U64+temp17!U64+temp18!U64+temp19!U64+temp20!U64,"")</f>
        <v>0</v>
      </c>
      <c r="V64" s="11">
        <f>IF(1!V46&lt;&gt;"",1!V64+temp2!V64+temp3!V64+temp4!V64+temp5!V64+temp6!V64+temp7!V64+temp8!V64+temp9!V64+temp10!V64+temp11!V64+temp12!V64+temp13!V64+temp14!V64+temp15!V64+temp16!V64+temp17!V64+temp18!V64+temp19!V64+temp20!V64,"")</f>
      </c>
      <c r="W64" s="11">
        <f>IF(1!W46&lt;&gt;"",1!W64+temp2!W64+temp3!W64+temp4!W64+temp5!W64+temp6!W64+temp7!W64+temp8!W64+temp9!W64+temp10!W64+temp11!W64+temp12!W64+temp13!W64+temp14!W64+temp15!W64+temp16!W64+temp17!W64+temp18!W64+temp19!W64+temp20!W64,"")</f>
      </c>
      <c r="X64" s="11">
        <f>IF(1!X46&lt;&gt;"",1!X64+temp2!X64+temp3!X64+temp4!X64+temp5!X64+temp6!X64+temp7!X64+temp8!X64+temp9!X64+temp10!X64+temp11!X64+temp12!X64+temp13!X64+temp14!X64+temp15!X64+temp16!X64+temp17!X64+temp18!X64+temp19!X64+temp20!X64,"")</f>
      </c>
      <c r="Y64" s="11">
        <f>IF(1!Y46&lt;&gt;"",1!Y64+temp2!Y64+temp3!Y64+temp4!Y64+temp5!Y64+temp6!Y64+temp7!Y64+temp8!Y64+temp9!Y64+temp10!Y64+temp11!Y64+temp12!Y64+temp13!Y64+temp14!Y64+temp15!Y64+temp16!Y64+temp17!Y64+temp18!Y64+temp19!Y64+temp20!Y64,"")</f>
      </c>
      <c r="Z64" s="11">
        <f>IF(1!Z46&lt;&gt;"",1!Z64+temp2!Z64+temp3!Z64+temp4!Z64+temp5!Z64+temp6!Z64+temp7!Z64+temp8!Z64+temp9!Z64+temp10!Z64+temp11!Z64+temp12!Z64+temp13!Z64+temp14!Z64+temp15!Z64+temp16!Z64+temp17!Z64+temp18!Z64+temp19!Z64+temp20!Z64,"")</f>
      </c>
      <c r="AA64" s="11">
        <f>IF(1!AA46&lt;&gt;"",1!AA64+temp2!AA64+temp3!AA64+temp4!AA64+temp5!AA64+temp6!AA64+temp7!AA64+temp8!AA64+temp9!AA64+temp10!AA64+temp11!AA64+temp12!AA64+temp13!AA64+temp14!AA64+temp15!AA64+temp16!AA64+temp17!AA64+temp18!AA64+temp19!AA64+temp20!AA64,"")</f>
      </c>
      <c r="AB64" s="11">
        <f>IF(1!AB46&lt;&gt;"",1!AB64+temp2!AB64+temp3!AB64+temp4!AB64+temp5!AB64+temp6!AB64+temp7!AB64+temp8!AB64+temp9!AB64+temp10!AB64+temp11!AB64+temp12!AB64+temp13!AB64+temp14!AB64+temp15!AB64+temp16!AB64+temp17!AB64+temp18!AB64+temp19!AB64+temp20!AB64,"")</f>
      </c>
      <c r="AC64" s="11">
        <f>IF(1!AC46&lt;&gt;"",1!AC64+temp2!AC64+temp3!AC64+temp4!AC64+temp5!AC64+temp6!AC64+temp7!AC64+temp8!AC64+temp9!AC64+temp10!AC64+temp11!AC64+temp12!AC64+temp13!AC64+temp14!AC64+temp15!AC64+temp16!AC64+temp17!AC64+temp18!AC64+temp19!AC64+temp20!AC64,"")</f>
      </c>
      <c r="AD64" s="11">
        <f>IF(1!AD46&lt;&gt;"",1!AD64+temp2!AD64+temp3!AD64+temp4!AD64+temp5!AD64+temp6!AD64+temp7!AD64+temp8!AD64+temp9!AD64+temp10!AD64+temp11!AD64+temp12!AD64+temp13!AD64+temp14!AD64+temp15!AD64+temp16!AD64+temp17!AD64+temp18!AD64+temp19!AD64+temp20!AD64,"")</f>
      </c>
      <c r="AE64" s="12">
        <f t="shared" si="13"/>
        <v>2381.2611568779507</v>
      </c>
    </row>
    <row r="65" spans="18:31" s="6" customFormat="1" ht="15" customHeight="1" thickBot="1">
      <c r="R65" s="10" t="s">
        <v>36</v>
      </c>
      <c r="S65" s="11">
        <f>IF(1!S46&lt;&gt;"",1!S65+temp2!S65+temp3!S65+temp4!S65+temp5!S65+temp6!S65+temp7!S65+temp8!S65+temp9!S65+temp10!S65+temp11!S65+temp12!S65+temp13!S65+temp14!S65+temp15!S65+temp16!S65+temp17!S65+temp18!S65+temp19!S65+temp20!S65,"")</f>
        <v>2745.838982978532</v>
      </c>
      <c r="T65" s="11">
        <f>IF(1!T46&lt;&gt;"",1!T65+temp2!T65+temp3!T65+temp4!T65+temp5!T65+temp6!T65+temp7!T65+temp8!T65+temp9!T65+temp10!T65+temp11!T65+temp12!T65+temp13!T65+temp14!T65+temp15!T65+temp16!T65+temp17!T65+temp18!T65+temp19!T65+temp20!T65,"")</f>
        <v>0</v>
      </c>
      <c r="U65" s="11">
        <f>IF(1!U46&lt;&gt;"",1!U65+temp2!U65+temp3!U65+temp4!U65+temp5!U65+temp6!U65+temp7!U65+temp8!U65+temp9!U65+temp10!U65+temp11!U65+temp12!U65+temp13!U65+temp14!U65+temp15!U65+temp16!U65+temp17!U65+temp18!U65+temp19!U65+temp20!U65,"")</f>
        <v>0</v>
      </c>
      <c r="V65" s="11">
        <f>IF(1!V46&lt;&gt;"",1!V65+temp2!V65+temp3!V65+temp4!V65+temp5!V65+temp6!V65+temp7!V65+temp8!V65+temp9!V65+temp10!V65+temp11!V65+temp12!V65+temp13!V65+temp14!V65+temp15!V65+temp16!V65+temp17!V65+temp18!V65+temp19!V65+temp20!V65,"")</f>
      </c>
      <c r="W65" s="11">
        <f>IF(1!W46&lt;&gt;"",1!W65+temp2!W65+temp3!W65+temp4!W65+temp5!W65+temp6!W65+temp7!W65+temp8!W65+temp9!W65+temp10!W65+temp11!W65+temp12!W65+temp13!W65+temp14!W65+temp15!W65+temp16!W65+temp17!W65+temp18!W65+temp19!W65+temp20!W65,"")</f>
      </c>
      <c r="X65" s="11">
        <f>IF(1!X46&lt;&gt;"",1!X65+temp2!X65+temp3!X65+temp4!X65+temp5!X65+temp6!X65+temp7!X65+temp8!X65+temp9!X65+temp10!X65+temp11!X65+temp12!X65+temp13!X65+temp14!X65+temp15!X65+temp16!X65+temp17!X65+temp18!X65+temp19!X65+temp20!X65,"")</f>
      </c>
      <c r="Y65" s="11">
        <f>IF(1!Y46&lt;&gt;"",1!Y65+temp2!Y65+temp3!Y65+temp4!Y65+temp5!Y65+temp6!Y65+temp7!Y65+temp8!Y65+temp9!Y65+temp10!Y65+temp11!Y65+temp12!Y65+temp13!Y65+temp14!Y65+temp15!Y65+temp16!Y65+temp17!Y65+temp18!Y65+temp19!Y65+temp20!Y65,"")</f>
      </c>
      <c r="Z65" s="11">
        <f>IF(1!Z46&lt;&gt;"",1!Z65+temp2!Z65+temp3!Z65+temp4!Z65+temp5!Z65+temp6!Z65+temp7!Z65+temp8!Z65+temp9!Z65+temp10!Z65+temp11!Z65+temp12!Z65+temp13!Z65+temp14!Z65+temp15!Z65+temp16!Z65+temp17!Z65+temp18!Z65+temp19!Z65+temp20!Z65,"")</f>
      </c>
      <c r="AA65" s="11">
        <f>IF(1!AA46&lt;&gt;"",1!AA65+temp2!AA65+temp3!AA65+temp4!AA65+temp5!AA65+temp6!AA65+temp7!AA65+temp8!AA65+temp9!AA65+temp10!AA65+temp11!AA65+temp12!AA65+temp13!AA65+temp14!AA65+temp15!AA65+temp16!AA65+temp17!AA65+temp18!AA65+temp19!AA65+temp20!AA65,"")</f>
      </c>
      <c r="AB65" s="11">
        <f>IF(1!AB46&lt;&gt;"",1!AB65+temp2!AB65+temp3!AB65+temp4!AB65+temp5!AB65+temp6!AB65+temp7!AB65+temp8!AB65+temp9!AB65+temp10!AB65+temp11!AB65+temp12!AB65+temp13!AB65+temp14!AB65+temp15!AB65+temp16!AB65+temp17!AB65+temp18!AB65+temp19!AB65+temp20!AB65,"")</f>
      </c>
      <c r="AC65" s="11">
        <f>IF(1!AC46&lt;&gt;"",1!AC65+temp2!AC65+temp3!AC65+temp4!AC65+temp5!AC65+temp6!AC65+temp7!AC65+temp8!AC65+temp9!AC65+temp10!AC65+temp11!AC65+temp12!AC65+temp13!AC65+temp14!AC65+temp15!AC65+temp16!AC65+temp17!AC65+temp18!AC65+temp19!AC65+temp20!AC65,"")</f>
      </c>
      <c r="AD65" s="11">
        <f>IF(1!AD46&lt;&gt;"",1!AD65+temp2!AD65+temp3!AD65+temp4!AD65+temp5!AD65+temp6!AD65+temp7!AD65+temp8!AD65+temp9!AD65+temp10!AD65+temp11!AD65+temp12!AD65+temp13!AD65+temp14!AD65+temp15!AD65+temp16!AD65+temp17!AD65+temp18!AD65+temp19!AD65+temp20!AD65,"")</f>
      </c>
      <c r="AE65" s="53">
        <f t="shared" si="13"/>
        <v>2745.838982978532</v>
      </c>
    </row>
    <row r="66" spans="18:31" s="6" customFormat="1" ht="15" customHeight="1" thickBot="1" thickTop="1">
      <c r="R66" s="19" t="s">
        <v>37</v>
      </c>
      <c r="S66" s="67">
        <f aca="true" t="shared" si="14" ref="S66:AD66">SUM(S58:S65)</f>
        <v>26970.96163571204</v>
      </c>
      <c r="T66" s="20">
        <f t="shared" si="14"/>
        <v>20217.773289185985</v>
      </c>
      <c r="U66" s="20">
        <f t="shared" si="14"/>
        <v>1266.2393366885078</v>
      </c>
      <c r="V66" s="20">
        <f t="shared" si="14"/>
        <v>0</v>
      </c>
      <c r="W66" s="20">
        <f t="shared" si="14"/>
        <v>0</v>
      </c>
      <c r="X66" s="20">
        <f t="shared" si="14"/>
        <v>0</v>
      </c>
      <c r="Y66" s="20">
        <f t="shared" si="14"/>
        <v>0</v>
      </c>
      <c r="Z66" s="20">
        <f t="shared" si="14"/>
        <v>0</v>
      </c>
      <c r="AA66" s="20">
        <f t="shared" si="14"/>
        <v>0</v>
      </c>
      <c r="AB66" s="20">
        <f t="shared" si="14"/>
        <v>0</v>
      </c>
      <c r="AC66" s="20">
        <f t="shared" si="14"/>
        <v>0</v>
      </c>
      <c r="AD66" s="35">
        <f t="shared" si="14"/>
        <v>0</v>
      </c>
      <c r="AE66" s="63">
        <f t="shared" si="13"/>
        <v>48454.97426158653</v>
      </c>
    </row>
    <row r="67" s="6" customFormat="1" ht="15" customHeight="1" thickTop="1">
      <c r="AE67" s="39"/>
    </row>
    <row r="68" s="6" customFormat="1" ht="13.5" customHeight="1"/>
    <row r="69" s="6" customFormat="1" ht="13.5" customHeight="1"/>
    <row r="70" s="6" customFormat="1" ht="13.5" customHeight="1"/>
    <row r="71" s="6" customFormat="1" ht="13.5" customHeight="1"/>
    <row r="72" s="6" customFormat="1" ht="13.5" customHeight="1"/>
    <row r="73" s="6" customFormat="1" ht="13.5" customHeight="1"/>
    <row r="74" s="6" customFormat="1" ht="13.5" customHeight="1"/>
    <row r="75" s="6" customFormat="1" ht="13.5" customHeight="1"/>
    <row r="76" s="6" customFormat="1" ht="13.5" customHeight="1"/>
    <row r="77" s="6" customFormat="1" ht="13.5" customHeight="1"/>
    <row r="78" s="6" customFormat="1" ht="13.5" customHeight="1"/>
    <row r="79" s="6" customFormat="1" ht="13.5" customHeight="1"/>
    <row r="80" s="6" customFormat="1" ht="13.5" customHeight="1"/>
    <row r="81" s="6" customFormat="1" ht="13.5" customHeight="1"/>
    <row r="82" s="6" customFormat="1" ht="13.5" customHeight="1"/>
    <row r="83" s="6" customFormat="1" ht="13.5" customHeight="1"/>
    <row r="84" s="6" customFormat="1" ht="13.5" customHeight="1"/>
    <row r="85" s="6" customFormat="1" ht="13.5" customHeight="1"/>
    <row r="86" s="6" customFormat="1" ht="13.5" customHeight="1"/>
    <row r="87" s="6" customFormat="1" ht="13.5" customHeight="1"/>
    <row r="88" s="6" customFormat="1" ht="13.5" customHeight="1"/>
    <row r="89" s="6" customFormat="1" ht="13.5" customHeight="1"/>
    <row r="90" s="6" customFormat="1" ht="13.5" customHeight="1"/>
    <row r="91" s="6" customFormat="1" ht="13.5" customHeight="1"/>
    <row r="92" s="6" customFormat="1" ht="13.5" customHeight="1"/>
    <row r="93" s="6" customFormat="1" ht="13.5" customHeight="1"/>
    <row r="94" s="6" customFormat="1" ht="13.5" customHeight="1"/>
    <row r="95" s="6" customFormat="1" ht="13.5" customHeight="1"/>
    <row r="96" s="6" customFormat="1" ht="13.5" customHeight="1"/>
    <row r="97" s="6" customFormat="1" ht="13.5" customHeight="1"/>
    <row r="98" spans="18:30" s="6" customFormat="1" ht="13.5" customHeight="1"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</row>
    <row r="99" spans="18:31" s="6" customFormat="1" ht="13.5" customHeight="1"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</row>
    <row r="100" spans="18:31" s="6" customFormat="1" ht="13.5" customHeight="1"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</row>
    <row r="101" spans="18:31" s="6" customFormat="1" ht="13.5" customHeight="1"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</row>
    <row r="102" spans="18:31" s="6" customFormat="1" ht="13.5" customHeight="1"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</row>
    <row r="103" spans="18:31" s="6" customFormat="1" ht="13.5" customHeight="1"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</row>
    <row r="104" spans="18:31" s="6" customFormat="1" ht="13.5" customHeight="1"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</row>
    <row r="105" spans="18:31" s="6" customFormat="1" ht="13.5" customHeight="1"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</row>
    <row r="106" spans="18:31" s="6" customFormat="1" ht="13.5" customHeight="1"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</row>
    <row r="107" spans="18:31" s="6" customFormat="1" ht="13.5" customHeight="1"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</row>
    <row r="108" spans="18:31" s="6" customFormat="1" ht="13.5" customHeight="1"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</row>
    <row r="109" spans="18:31" s="6" customFormat="1" ht="13.5" customHeight="1"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</row>
    <row r="110" spans="18:31" s="6" customFormat="1" ht="13.5" customHeight="1"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</row>
    <row r="111" spans="18:31" s="6" customFormat="1" ht="13.5" customHeight="1"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</row>
    <row r="112" spans="18:31" s="6" customFormat="1" ht="13.5" customHeight="1"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</row>
    <row r="113" spans="18:31" s="6" customFormat="1" ht="13.5" customHeight="1"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</row>
    <row r="114" spans="18:31" s="6" customFormat="1" ht="13.5" customHeight="1"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</row>
    <row r="115" spans="18:31" s="6" customFormat="1" ht="13.5" customHeight="1"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</row>
    <row r="116" spans="18:31" s="6" customFormat="1" ht="13.5" customHeight="1"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</row>
    <row r="117" spans="18:31" s="6" customFormat="1" ht="13.5" customHeight="1"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</row>
    <row r="118" spans="18:31" s="6" customFormat="1" ht="13.5" customHeight="1"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</row>
    <row r="119" spans="18:31" s="6" customFormat="1" ht="13.5" customHeight="1"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</row>
    <row r="120" spans="18:31" s="6" customFormat="1" ht="13.5" customHeight="1"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</row>
    <row r="121" spans="18:31" s="6" customFormat="1" ht="13.5" customHeight="1"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</row>
    <row r="122" spans="18:31" s="6" customFormat="1" ht="13.5" customHeight="1"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</row>
  </sheetData>
  <sheetProtection/>
  <mergeCells count="42">
    <mergeCell ref="A1:O1"/>
    <mergeCell ref="R1:AE1"/>
    <mergeCell ref="A2:B2"/>
    <mergeCell ref="R2:S2"/>
    <mergeCell ref="A3:B3"/>
    <mergeCell ref="R3:S3"/>
    <mergeCell ref="A4:B4"/>
    <mergeCell ref="R4:S4"/>
    <mergeCell ref="A5:B5"/>
    <mergeCell ref="R5:S5"/>
    <mergeCell ref="A7:G7"/>
    <mergeCell ref="I7:O7"/>
    <mergeCell ref="S8:S9"/>
    <mergeCell ref="T8:T9"/>
    <mergeCell ref="U8:U9"/>
    <mergeCell ref="V8:V9"/>
    <mergeCell ref="W8:W9"/>
    <mergeCell ref="X8:X9"/>
    <mergeCell ref="Y8:Y9"/>
    <mergeCell ref="Z8:Z9"/>
    <mergeCell ref="AA8:AA9"/>
    <mergeCell ref="AB8:AB9"/>
    <mergeCell ref="AC8:AC9"/>
    <mergeCell ref="AD8:AD9"/>
    <mergeCell ref="AE8:AE9"/>
    <mergeCell ref="E11:G11"/>
    <mergeCell ref="C31:E31"/>
    <mergeCell ref="K31:O31"/>
    <mergeCell ref="T45:U45"/>
    <mergeCell ref="S46:S47"/>
    <mergeCell ref="T46:T47"/>
    <mergeCell ref="U46:U47"/>
    <mergeCell ref="V46:V47"/>
    <mergeCell ref="W46:W47"/>
    <mergeCell ref="AD46:AD47"/>
    <mergeCell ref="AE46:AE47"/>
    <mergeCell ref="X46:X47"/>
    <mergeCell ref="Y46:Y47"/>
    <mergeCell ref="Z46:Z47"/>
    <mergeCell ref="AA46:AA47"/>
    <mergeCell ref="AB46:AB47"/>
    <mergeCell ref="AC46:AC47"/>
  </mergeCells>
  <printOptions/>
  <pageMargins left="0.5" right="0.3" top="0.5" bottom="0.5" header="0.3" footer="0.3"/>
  <pageSetup horizontalDpi="600" verticalDpi="600" orientation="portrait" scale="66" r:id="rId2"/>
  <colBreaks count="1" manualBreakCount="1">
    <brk id="17" max="66" man="1"/>
  </colBreaks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E122"/>
  <sheetViews>
    <sheetView showZeros="0" zoomScalePageLayoutView="0" workbookViewId="0" topLeftCell="A1">
      <selection activeCell="A1" sqref="A1:O1"/>
    </sheetView>
  </sheetViews>
  <sheetFormatPr defaultColWidth="9.140625" defaultRowHeight="15"/>
  <cols>
    <col min="1" max="1" width="14.421875" style="1" customWidth="1"/>
    <col min="2" max="2" width="8.140625" style="1" customWidth="1"/>
    <col min="3" max="3" width="9.7109375" style="1" customWidth="1"/>
    <col min="4" max="4" width="8.140625" style="1" customWidth="1"/>
    <col min="5" max="5" width="9.7109375" style="1" customWidth="1"/>
    <col min="6" max="6" width="8.140625" style="1" customWidth="1"/>
    <col min="7" max="7" width="11.57421875" style="1" customWidth="1"/>
    <col min="8" max="8" width="8.140625" style="1" customWidth="1"/>
    <col min="9" max="9" width="11.57421875" style="1" customWidth="1"/>
    <col min="10" max="10" width="8.140625" style="1" customWidth="1"/>
    <col min="11" max="11" width="9.140625" style="1" customWidth="1"/>
    <col min="12" max="12" width="8.140625" style="1" customWidth="1"/>
    <col min="13" max="14" width="9.28125" style="1" customWidth="1"/>
    <col min="15" max="15" width="10.7109375" style="1" bestFit="1" customWidth="1"/>
    <col min="16" max="16" width="9.28125" style="1" customWidth="1"/>
    <col min="17" max="17" width="8.8515625" style="1" customWidth="1"/>
    <col min="18" max="18" width="11.7109375" style="1" bestFit="1" customWidth="1"/>
    <col min="19" max="30" width="10.28125" style="1" customWidth="1"/>
    <col min="31" max="31" width="11.28125" style="1" customWidth="1"/>
    <col min="32" max="16384" width="8.8515625" style="1" customWidth="1"/>
  </cols>
  <sheetData>
    <row r="1" spans="1:31" ht="26.25" customHeight="1">
      <c r="A1" s="181" t="s">
        <v>0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R1" s="220" t="s">
        <v>1</v>
      </c>
      <c r="S1" s="220"/>
      <c r="T1" s="220"/>
      <c r="U1" s="220"/>
      <c r="V1" s="220"/>
      <c r="W1" s="220"/>
      <c r="X1" s="220"/>
      <c r="Y1" s="220"/>
      <c r="Z1" s="220"/>
      <c r="AA1" s="220"/>
      <c r="AB1" s="220"/>
      <c r="AC1" s="220"/>
      <c r="AD1" s="220"/>
      <c r="AE1" s="220"/>
    </row>
    <row r="2" spans="1:31" s="129" customFormat="1" ht="15.75" customHeight="1">
      <c r="A2" s="198" t="s">
        <v>2</v>
      </c>
      <c r="B2" s="198"/>
      <c r="C2" s="124" t="s">
        <v>84</v>
      </c>
      <c r="D2" s="125"/>
      <c r="E2" s="125"/>
      <c r="F2" s="126"/>
      <c r="G2" s="126"/>
      <c r="H2" s="127"/>
      <c r="I2" s="128"/>
      <c r="J2" s="129" t="s">
        <v>3</v>
      </c>
      <c r="L2" s="124">
        <v>103</v>
      </c>
      <c r="M2" s="125"/>
      <c r="N2" s="125"/>
      <c r="R2" s="198" t="s">
        <v>2</v>
      </c>
      <c r="S2" s="198"/>
      <c r="T2" s="124" t="str">
        <f>C2</f>
        <v>Governors Rd Firebreak</v>
      </c>
      <c r="U2" s="125"/>
      <c r="V2" s="125"/>
      <c r="W2" s="126"/>
      <c r="X2" s="126"/>
      <c r="Y2" s="127"/>
      <c r="Z2" s="128"/>
      <c r="AA2" s="129" t="s">
        <v>3</v>
      </c>
      <c r="AC2" s="124">
        <f>L2</f>
        <v>103</v>
      </c>
      <c r="AD2" s="125"/>
      <c r="AE2" s="125"/>
    </row>
    <row r="3" spans="1:31" s="129" customFormat="1" ht="15.75" customHeight="1">
      <c r="A3" s="198" t="s">
        <v>4</v>
      </c>
      <c r="B3" s="198"/>
      <c r="C3" s="130">
        <v>1</v>
      </c>
      <c r="D3" s="131"/>
      <c r="E3" s="131"/>
      <c r="F3" s="126"/>
      <c r="G3" s="126"/>
      <c r="H3" s="127"/>
      <c r="I3" s="128"/>
      <c r="J3" s="129" t="s">
        <v>5</v>
      </c>
      <c r="L3" s="130" t="s">
        <v>87</v>
      </c>
      <c r="M3" s="131"/>
      <c r="N3" s="131"/>
      <c r="R3" s="198" t="s">
        <v>4</v>
      </c>
      <c r="S3" s="198"/>
      <c r="T3" s="124">
        <f>C3</f>
        <v>1</v>
      </c>
      <c r="U3" s="131"/>
      <c r="V3" s="131"/>
      <c r="W3" s="126"/>
      <c r="X3" s="126"/>
      <c r="Y3" s="127"/>
      <c r="Z3" s="128"/>
      <c r="AA3" s="129" t="s">
        <v>5</v>
      </c>
      <c r="AC3" s="124" t="str">
        <f>L3</f>
        <v>AMT</v>
      </c>
      <c r="AD3" s="131"/>
      <c r="AE3" s="131"/>
    </row>
    <row r="4" spans="1:31" s="129" customFormat="1" ht="15.75" customHeight="1">
      <c r="A4" s="198" t="s">
        <v>6</v>
      </c>
      <c r="B4" s="198"/>
      <c r="C4" s="130" t="s">
        <v>85</v>
      </c>
      <c r="D4" s="131"/>
      <c r="E4" s="131"/>
      <c r="F4" s="126"/>
      <c r="G4" s="126"/>
      <c r="H4" s="132"/>
      <c r="I4" s="128"/>
      <c r="J4" s="129" t="s">
        <v>7</v>
      </c>
      <c r="L4" s="176" t="s">
        <v>88</v>
      </c>
      <c r="M4" s="131"/>
      <c r="N4" s="131"/>
      <c r="P4" s="126"/>
      <c r="Q4" s="126"/>
      <c r="R4" s="198" t="s">
        <v>6</v>
      </c>
      <c r="S4" s="198"/>
      <c r="T4" s="124" t="str">
        <f>C4</f>
        <v>Centre</v>
      </c>
      <c r="U4" s="131"/>
      <c r="V4" s="131"/>
      <c r="W4" s="126"/>
      <c r="X4" s="126"/>
      <c r="Y4" s="132"/>
      <c r="Z4" s="128"/>
      <c r="AA4" s="129" t="s">
        <v>7</v>
      </c>
      <c r="AC4" s="124" t="str">
        <f>L4</f>
        <v>11/10/2016</v>
      </c>
      <c r="AD4" s="131"/>
      <c r="AE4" s="131"/>
    </row>
    <row r="5" spans="1:31" s="129" customFormat="1" ht="15.75" customHeight="1">
      <c r="A5" s="198" t="s">
        <v>8</v>
      </c>
      <c r="B5" s="198"/>
      <c r="C5" s="130" t="s">
        <v>86</v>
      </c>
      <c r="D5" s="131"/>
      <c r="E5" s="131"/>
      <c r="F5" s="126"/>
      <c r="G5" s="126"/>
      <c r="H5" s="127"/>
      <c r="I5" s="128"/>
      <c r="J5" s="129" t="s">
        <v>9</v>
      </c>
      <c r="L5" s="130">
        <v>147</v>
      </c>
      <c r="M5" s="131"/>
      <c r="N5" s="131"/>
      <c r="P5" s="126"/>
      <c r="Q5" s="136"/>
      <c r="R5" s="198" t="s">
        <v>8</v>
      </c>
      <c r="S5" s="198"/>
      <c r="T5" s="124" t="str">
        <f>C5</f>
        <v>Union</v>
      </c>
      <c r="U5" s="131"/>
      <c r="V5" s="131"/>
      <c r="W5" s="126"/>
      <c r="X5" s="126"/>
      <c r="Y5" s="127"/>
      <c r="Z5" s="128"/>
      <c r="AA5" s="129" t="s">
        <v>9</v>
      </c>
      <c r="AC5" s="124">
        <f>L5</f>
        <v>147</v>
      </c>
      <c r="AD5" s="131"/>
      <c r="AE5" s="131"/>
    </row>
    <row r="6" spans="18:31" ht="15" thickBot="1">
      <c r="R6" s="2"/>
      <c r="S6" s="2"/>
      <c r="T6" s="40"/>
      <c r="U6" s="41"/>
      <c r="V6" s="41"/>
      <c r="W6" s="3"/>
      <c r="X6" s="3"/>
      <c r="Y6" s="4"/>
      <c r="Z6" s="5"/>
      <c r="AA6" s="6"/>
      <c r="AB6" s="6"/>
      <c r="AC6" s="40"/>
      <c r="AD6" s="41"/>
      <c r="AE6" s="41"/>
    </row>
    <row r="7" spans="1:31" ht="15.75" thickTop="1">
      <c r="A7" s="218" t="s">
        <v>10</v>
      </c>
      <c r="B7" s="218"/>
      <c r="C7" s="218"/>
      <c r="D7" s="218"/>
      <c r="E7" s="218"/>
      <c r="F7" s="218"/>
      <c r="G7" s="218"/>
      <c r="H7" s="8"/>
      <c r="I7" s="219" t="s">
        <v>11</v>
      </c>
      <c r="J7" s="219"/>
      <c r="K7" s="219"/>
      <c r="L7" s="219"/>
      <c r="M7" s="219"/>
      <c r="N7" s="219"/>
      <c r="O7" s="219"/>
      <c r="R7" s="42"/>
      <c r="S7" s="44"/>
      <c r="T7" s="44"/>
      <c r="U7" s="44"/>
      <c r="V7" s="44"/>
      <c r="W7" s="44"/>
      <c r="X7" s="44"/>
      <c r="Y7" s="45" t="s">
        <v>38</v>
      </c>
      <c r="Z7" s="44"/>
      <c r="AA7" s="44"/>
      <c r="AB7" s="46"/>
      <c r="AC7" s="46"/>
      <c r="AD7" s="44"/>
      <c r="AE7" s="47"/>
    </row>
    <row r="8" spans="1:31" ht="15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R8" s="48" t="s">
        <v>13</v>
      </c>
      <c r="S8" s="217"/>
      <c r="T8" s="221"/>
      <c r="U8" s="221"/>
      <c r="V8" s="221"/>
      <c r="W8" s="221"/>
      <c r="X8" s="221"/>
      <c r="Y8" s="221"/>
      <c r="Z8" s="221"/>
      <c r="AA8" s="221"/>
      <c r="AB8" s="221"/>
      <c r="AC8" s="221"/>
      <c r="AD8" s="221"/>
      <c r="AE8" s="205" t="s">
        <v>37</v>
      </c>
    </row>
    <row r="9" spans="1:31" ht="15.75" thickBot="1">
      <c r="A9" s="8"/>
      <c r="B9" s="8"/>
      <c r="C9" s="8"/>
      <c r="D9" s="8"/>
      <c r="E9" s="8"/>
      <c r="F9" s="8"/>
      <c r="G9" s="9" t="s">
        <v>14</v>
      </c>
      <c r="H9" s="8"/>
      <c r="I9" s="8"/>
      <c r="J9" s="8"/>
      <c r="K9" s="8"/>
      <c r="L9" s="8"/>
      <c r="M9" s="8"/>
      <c r="N9" s="8"/>
      <c r="O9" s="8"/>
      <c r="R9" s="49" t="s">
        <v>15</v>
      </c>
      <c r="S9" s="204"/>
      <c r="T9" s="204"/>
      <c r="U9" s="204"/>
      <c r="V9" s="204"/>
      <c r="W9" s="204"/>
      <c r="X9" s="204"/>
      <c r="Y9" s="204"/>
      <c r="Z9" s="204"/>
      <c r="AA9" s="204"/>
      <c r="AB9" s="204"/>
      <c r="AC9" s="204"/>
      <c r="AD9" s="204"/>
      <c r="AE9" s="206"/>
    </row>
    <row r="10" spans="1:31" ht="15.75" thickTop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R10" s="10" t="s">
        <v>31</v>
      </c>
      <c r="S10" s="11">
        <v>0</v>
      </c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50">
        <f aca="true" t="shared" si="0" ref="AE10:AE25">SUM(S10:AD10)</f>
        <v>0</v>
      </c>
    </row>
    <row r="11" spans="1:31" ht="15">
      <c r="A11" s="8"/>
      <c r="B11" s="8"/>
      <c r="C11" s="13" t="s">
        <v>17</v>
      </c>
      <c r="D11" s="8"/>
      <c r="E11" s="207" t="s">
        <v>18</v>
      </c>
      <c r="F11" s="207"/>
      <c r="G11" s="207"/>
      <c r="H11" s="8"/>
      <c r="I11" s="8"/>
      <c r="J11" s="8"/>
      <c r="K11" s="13" t="s">
        <v>19</v>
      </c>
      <c r="L11" s="8"/>
      <c r="M11" s="13" t="s">
        <v>20</v>
      </c>
      <c r="N11" s="8"/>
      <c r="O11" s="13" t="s">
        <v>21</v>
      </c>
      <c r="R11" s="10" t="s">
        <v>32</v>
      </c>
      <c r="S11" s="11">
        <v>0</v>
      </c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2">
        <f t="shared" si="0"/>
        <v>0</v>
      </c>
    </row>
    <row r="12" spans="1:31" ht="15.75" thickBot="1">
      <c r="A12" s="14" t="s">
        <v>23</v>
      </c>
      <c r="B12" s="8"/>
      <c r="C12" s="14" t="s">
        <v>24</v>
      </c>
      <c r="D12" s="8"/>
      <c r="E12" s="14" t="s">
        <v>25</v>
      </c>
      <c r="F12" s="8"/>
      <c r="G12" s="14" t="s">
        <v>26</v>
      </c>
      <c r="H12" s="8"/>
      <c r="I12" s="14" t="s">
        <v>27</v>
      </c>
      <c r="J12" s="8"/>
      <c r="K12" s="14" t="s">
        <v>28</v>
      </c>
      <c r="L12" s="8"/>
      <c r="M12" s="14" t="s">
        <v>21</v>
      </c>
      <c r="N12" s="8"/>
      <c r="O12" s="14" t="s">
        <v>29</v>
      </c>
      <c r="R12" s="10" t="s">
        <v>33</v>
      </c>
      <c r="S12" s="11">
        <v>0</v>
      </c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2">
        <f t="shared" si="0"/>
        <v>0</v>
      </c>
    </row>
    <row r="13" spans="1:31" ht="1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R13" s="10" t="s">
        <v>34</v>
      </c>
      <c r="S13" s="11">
        <v>0</v>
      </c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2">
        <f t="shared" si="0"/>
        <v>0</v>
      </c>
    </row>
    <row r="14" spans="1:31" ht="15">
      <c r="A14" s="15"/>
      <c r="B14" s="8"/>
      <c r="C14" s="15"/>
      <c r="D14" s="8"/>
      <c r="E14" s="15"/>
      <c r="F14" s="8"/>
      <c r="G14" s="15"/>
      <c r="H14" s="8"/>
      <c r="I14" s="15"/>
      <c r="J14" s="8"/>
      <c r="K14" s="15">
        <f>IF(I14&gt;0,(IF(A14="","",ROUND(+I14/E14,0))),(IF(A14="","",0)))</f>
      </c>
      <c r="L14" s="8"/>
      <c r="M14" s="16">
        <f>IF($I$27=0,0,IF(A14="","",I14/$I$27*100))</f>
        <v>0</v>
      </c>
      <c r="N14" s="8"/>
      <c r="O14" s="15">
        <f>IF(A14="","",ROUND(+I14/$L$5,0))</f>
      </c>
      <c r="R14" s="10" t="s">
        <v>35</v>
      </c>
      <c r="S14" s="11">
        <v>0</v>
      </c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2">
        <f t="shared" si="0"/>
        <v>0</v>
      </c>
    </row>
    <row r="15" spans="1:31" ht="15">
      <c r="A15" s="15"/>
      <c r="B15" s="8"/>
      <c r="C15" s="15"/>
      <c r="D15" s="8"/>
      <c r="E15" s="15"/>
      <c r="F15" s="8"/>
      <c r="G15" s="15"/>
      <c r="H15" s="8"/>
      <c r="I15" s="15"/>
      <c r="J15" s="8"/>
      <c r="K15" s="15">
        <f aca="true" t="shared" si="1" ref="K15:K25">IF(I15&gt;0,(IF(A15="","",ROUND(+I15/E15,0))),(IF(A15="","",0)))</f>
      </c>
      <c r="L15" s="8"/>
      <c r="M15" s="16">
        <f aca="true" t="shared" si="2" ref="M15:M25">IF($I$27=0,0,IF(A15="","",I15/$I$27*100))</f>
        <v>0</v>
      </c>
      <c r="N15" s="8"/>
      <c r="O15" s="15">
        <f aca="true" t="shared" si="3" ref="O15:O25">IF(A15="","",ROUND(+I15/$L$5,0))</f>
      </c>
      <c r="R15" s="10" t="s">
        <v>39</v>
      </c>
      <c r="S15" s="11">
        <v>0</v>
      </c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2">
        <f t="shared" si="0"/>
        <v>0</v>
      </c>
    </row>
    <row r="16" spans="1:31" ht="15">
      <c r="A16" s="15"/>
      <c r="B16" s="8"/>
      <c r="C16" s="15"/>
      <c r="D16" s="8"/>
      <c r="E16" s="15"/>
      <c r="F16" s="8"/>
      <c r="G16" s="15"/>
      <c r="H16" s="8"/>
      <c r="I16" s="15"/>
      <c r="J16" s="8"/>
      <c r="K16" s="15">
        <f t="shared" si="1"/>
      </c>
      <c r="L16" s="8"/>
      <c r="M16" s="16">
        <f t="shared" si="2"/>
        <v>0</v>
      </c>
      <c r="N16" s="8"/>
      <c r="O16" s="15">
        <f t="shared" si="3"/>
      </c>
      <c r="R16" s="10" t="s">
        <v>41</v>
      </c>
      <c r="S16" s="11">
        <v>0</v>
      </c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2">
        <f t="shared" si="0"/>
        <v>0</v>
      </c>
    </row>
    <row r="17" spans="1:31" ht="15">
      <c r="A17" s="17"/>
      <c r="C17" s="17"/>
      <c r="E17" s="18"/>
      <c r="G17" s="18"/>
      <c r="I17" s="18"/>
      <c r="K17" s="15">
        <f t="shared" si="1"/>
      </c>
      <c r="M17" s="16">
        <f t="shared" si="2"/>
        <v>0</v>
      </c>
      <c r="O17" s="15">
        <f t="shared" si="3"/>
      </c>
      <c r="R17" s="10" t="s">
        <v>42</v>
      </c>
      <c r="S17" s="11">
        <v>0</v>
      </c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2">
        <f t="shared" si="0"/>
        <v>0</v>
      </c>
    </row>
    <row r="18" spans="1:31" ht="15">
      <c r="A18" s="15"/>
      <c r="B18" s="8"/>
      <c r="C18" s="15"/>
      <c r="D18" s="8"/>
      <c r="E18" s="15"/>
      <c r="F18" s="8"/>
      <c r="G18" s="15"/>
      <c r="H18" s="8"/>
      <c r="I18" s="15"/>
      <c r="J18" s="8"/>
      <c r="K18" s="15">
        <f t="shared" si="1"/>
      </c>
      <c r="L18" s="8"/>
      <c r="M18" s="16">
        <f t="shared" si="2"/>
        <v>0</v>
      </c>
      <c r="N18" s="8"/>
      <c r="O18" s="15">
        <f>IF(A18="","",ROUND(+I18/$L$5,0))</f>
      </c>
      <c r="R18" s="10" t="s">
        <v>44</v>
      </c>
      <c r="S18" s="11">
        <v>0</v>
      </c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2">
        <f t="shared" si="0"/>
        <v>0</v>
      </c>
    </row>
    <row r="19" spans="1:31" ht="15">
      <c r="A19" s="15"/>
      <c r="B19" s="8"/>
      <c r="C19" s="15"/>
      <c r="D19" s="8"/>
      <c r="E19" s="15"/>
      <c r="F19" s="8"/>
      <c r="G19" s="15"/>
      <c r="H19" s="8"/>
      <c r="I19" s="15"/>
      <c r="J19" s="8"/>
      <c r="K19" s="15">
        <f t="shared" si="1"/>
      </c>
      <c r="L19" s="8"/>
      <c r="M19" s="16">
        <f t="shared" si="2"/>
        <v>0</v>
      </c>
      <c r="N19" s="8"/>
      <c r="O19" s="15">
        <f>IF(A19="","",ROUND(+I19/$L$5,0))</f>
      </c>
      <c r="R19" s="10" t="s">
        <v>45</v>
      </c>
      <c r="S19" s="11">
        <v>0</v>
      </c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2">
        <f t="shared" si="0"/>
        <v>0</v>
      </c>
    </row>
    <row r="20" spans="1:31" ht="15">
      <c r="A20" s="15"/>
      <c r="B20" s="8"/>
      <c r="C20" s="15"/>
      <c r="D20" s="8"/>
      <c r="E20" s="15"/>
      <c r="F20" s="8"/>
      <c r="G20" s="15"/>
      <c r="H20" s="8"/>
      <c r="I20" s="15"/>
      <c r="J20" s="8"/>
      <c r="K20" s="15">
        <f t="shared" si="1"/>
      </c>
      <c r="L20" s="8"/>
      <c r="M20" s="16">
        <f t="shared" si="2"/>
        <v>0</v>
      </c>
      <c r="N20" s="8"/>
      <c r="O20" s="15">
        <f t="shared" si="3"/>
      </c>
      <c r="R20" s="10" t="s">
        <v>47</v>
      </c>
      <c r="S20" s="11">
        <v>0</v>
      </c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2">
        <f t="shared" si="0"/>
        <v>0</v>
      </c>
    </row>
    <row r="21" spans="1:31" ht="15">
      <c r="A21" s="15"/>
      <c r="B21" s="8"/>
      <c r="C21" s="15"/>
      <c r="D21" s="8"/>
      <c r="E21" s="15"/>
      <c r="F21" s="8"/>
      <c r="G21" s="15"/>
      <c r="H21" s="8"/>
      <c r="I21" s="15"/>
      <c r="J21" s="8"/>
      <c r="K21" s="15">
        <f t="shared" si="1"/>
      </c>
      <c r="L21" s="8"/>
      <c r="M21" s="16">
        <f t="shared" si="2"/>
        <v>0</v>
      </c>
      <c r="N21" s="8"/>
      <c r="O21" s="15">
        <f t="shared" si="3"/>
      </c>
      <c r="R21" s="10" t="s">
        <v>53</v>
      </c>
      <c r="S21" s="11">
        <v>0</v>
      </c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2">
        <f t="shared" si="0"/>
        <v>0</v>
      </c>
    </row>
    <row r="22" spans="1:31" ht="15">
      <c r="A22" s="15"/>
      <c r="B22" s="8"/>
      <c r="C22" s="15"/>
      <c r="D22" s="8"/>
      <c r="E22" s="15"/>
      <c r="F22" s="8"/>
      <c r="G22" s="15"/>
      <c r="H22" s="8"/>
      <c r="I22" s="15"/>
      <c r="J22" s="8"/>
      <c r="K22" s="15">
        <f t="shared" si="1"/>
      </c>
      <c r="L22" s="8"/>
      <c r="M22" s="16">
        <f t="shared" si="2"/>
        <v>0</v>
      </c>
      <c r="N22" s="8"/>
      <c r="O22" s="15">
        <f t="shared" si="3"/>
      </c>
      <c r="R22" s="10" t="s">
        <v>54</v>
      </c>
      <c r="S22" s="11">
        <v>0</v>
      </c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2">
        <f t="shared" si="0"/>
        <v>0</v>
      </c>
    </row>
    <row r="23" spans="1:31" ht="15">
      <c r="A23" s="15"/>
      <c r="B23" s="8"/>
      <c r="C23" s="15"/>
      <c r="D23" s="8"/>
      <c r="E23" s="15"/>
      <c r="F23" s="8"/>
      <c r="G23" s="15"/>
      <c r="H23" s="8"/>
      <c r="I23" s="15"/>
      <c r="J23" s="8"/>
      <c r="K23" s="15">
        <f t="shared" si="1"/>
      </c>
      <c r="L23" s="8"/>
      <c r="M23" s="16">
        <f t="shared" si="2"/>
        <v>0</v>
      </c>
      <c r="N23" s="8"/>
      <c r="O23" s="15">
        <f t="shared" si="3"/>
      </c>
      <c r="R23" s="10" t="s">
        <v>55</v>
      </c>
      <c r="S23" s="11">
        <v>0</v>
      </c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2">
        <f t="shared" si="0"/>
        <v>0</v>
      </c>
    </row>
    <row r="24" spans="1:31" ht="15">
      <c r="A24" s="15"/>
      <c r="B24" s="8"/>
      <c r="C24" s="15"/>
      <c r="D24" s="8"/>
      <c r="E24" s="15"/>
      <c r="F24" s="8"/>
      <c r="G24" s="15"/>
      <c r="H24" s="8"/>
      <c r="I24" s="15"/>
      <c r="J24" s="8"/>
      <c r="K24" s="15">
        <f t="shared" si="1"/>
      </c>
      <c r="L24" s="8"/>
      <c r="M24" s="16">
        <f t="shared" si="2"/>
        <v>0</v>
      </c>
      <c r="N24" s="8"/>
      <c r="O24" s="15">
        <f t="shared" si="3"/>
      </c>
      <c r="R24" s="10" t="s">
        <v>56</v>
      </c>
      <c r="S24" s="11">
        <v>0</v>
      </c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2">
        <f t="shared" si="0"/>
        <v>0</v>
      </c>
    </row>
    <row r="25" spans="1:31" ht="15.75" thickBot="1">
      <c r="A25" s="15"/>
      <c r="B25" s="8"/>
      <c r="C25" s="15"/>
      <c r="D25" s="8"/>
      <c r="E25" s="15"/>
      <c r="F25" s="8"/>
      <c r="G25" s="15"/>
      <c r="H25" s="8"/>
      <c r="I25" s="15"/>
      <c r="J25" s="8"/>
      <c r="K25" s="15">
        <f t="shared" si="1"/>
      </c>
      <c r="L25" s="8"/>
      <c r="M25" s="16">
        <f t="shared" si="2"/>
        <v>0</v>
      </c>
      <c r="N25" s="8"/>
      <c r="O25" s="15">
        <f t="shared" si="3"/>
      </c>
      <c r="R25" s="10" t="s">
        <v>57</v>
      </c>
      <c r="S25" s="11">
        <v>0</v>
      </c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2">
        <f t="shared" si="0"/>
        <v>0</v>
      </c>
    </row>
    <row r="26" spans="1:31" ht="16.5" thickBot="1" thickTop="1">
      <c r="A26" s="8"/>
      <c r="B26" s="8"/>
      <c r="C26" s="8"/>
      <c r="D26" s="8"/>
      <c r="E26" s="8"/>
      <c r="F26" s="8"/>
      <c r="G26" s="8"/>
      <c r="H26" s="8"/>
      <c r="I26" s="8"/>
      <c r="J26" s="8"/>
      <c r="K26" s="26"/>
      <c r="L26" s="8"/>
      <c r="M26" s="8"/>
      <c r="N26" s="8"/>
      <c r="O26" s="8"/>
      <c r="R26" s="29" t="s">
        <v>37</v>
      </c>
      <c r="S26" s="51">
        <f aca="true" t="shared" si="4" ref="S26:AE26">SUM(S10:S25)</f>
        <v>0</v>
      </c>
      <c r="T26" s="30">
        <f t="shared" si="4"/>
        <v>0</v>
      </c>
      <c r="U26" s="30">
        <f t="shared" si="4"/>
        <v>0</v>
      </c>
      <c r="V26" s="30">
        <f t="shared" si="4"/>
        <v>0</v>
      </c>
      <c r="W26" s="30">
        <f t="shared" si="4"/>
        <v>0</v>
      </c>
      <c r="X26" s="30">
        <f t="shared" si="4"/>
        <v>0</v>
      </c>
      <c r="Y26" s="30">
        <f t="shared" si="4"/>
        <v>0</v>
      </c>
      <c r="Z26" s="30">
        <f t="shared" si="4"/>
        <v>0</v>
      </c>
      <c r="AA26" s="30">
        <f t="shared" si="4"/>
        <v>0</v>
      </c>
      <c r="AB26" s="30">
        <f t="shared" si="4"/>
        <v>0</v>
      </c>
      <c r="AC26" s="30">
        <f t="shared" si="4"/>
        <v>0</v>
      </c>
      <c r="AD26" s="31">
        <f t="shared" si="4"/>
        <v>0</v>
      </c>
      <c r="AE26" s="52">
        <f t="shared" si="4"/>
        <v>0</v>
      </c>
    </row>
    <row r="27" spans="1:31" ht="15.75" thickTop="1">
      <c r="A27" s="66" t="s">
        <v>40</v>
      </c>
      <c r="B27" s="8"/>
      <c r="C27" s="8"/>
      <c r="D27" s="8"/>
      <c r="E27" s="15">
        <f>SUM(E14:E25)</f>
        <v>0</v>
      </c>
      <c r="F27" s="8"/>
      <c r="G27" s="15">
        <f>SUM(G14:G25)</f>
        <v>0</v>
      </c>
      <c r="H27" s="8"/>
      <c r="I27" s="15">
        <f>SUM(I14:I26)</f>
        <v>0</v>
      </c>
      <c r="J27" s="8"/>
      <c r="K27" s="15">
        <f>IF(I27=0,0,ROUND(+I27/E27,0))</f>
        <v>0</v>
      </c>
      <c r="L27" s="8"/>
      <c r="M27" s="15">
        <f>SUM(M14:M25)</f>
        <v>0</v>
      </c>
      <c r="N27" s="8"/>
      <c r="O27" s="15">
        <f>SUM(O14:O25)</f>
        <v>0</v>
      </c>
      <c r="R27" s="21"/>
      <c r="S27" s="22"/>
      <c r="T27" s="22"/>
      <c r="U27" s="22"/>
      <c r="V27" s="22"/>
      <c r="W27" s="22"/>
      <c r="X27" s="22"/>
      <c r="Y27" s="23" t="s">
        <v>59</v>
      </c>
      <c r="Z27" s="22"/>
      <c r="AA27" s="22"/>
      <c r="AB27" s="24"/>
      <c r="AC27" s="24"/>
      <c r="AD27" s="22"/>
      <c r="AE27" s="25"/>
    </row>
    <row r="28" spans="1:31" ht="1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R28" s="10" t="s">
        <v>31</v>
      </c>
      <c r="S28" s="11">
        <v>0</v>
      </c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2">
        <f aca="true" t="shared" si="5" ref="AE28:AE43">SUM(S28:AD28)</f>
        <v>0</v>
      </c>
    </row>
    <row r="29" spans="1:31" ht="15">
      <c r="A29" s="8"/>
      <c r="B29" s="8"/>
      <c r="C29" s="8"/>
      <c r="D29" s="8"/>
      <c r="E29" s="8"/>
      <c r="F29" s="8"/>
      <c r="G29" s="9" t="s">
        <v>43</v>
      </c>
      <c r="H29" s="9"/>
      <c r="I29" s="9"/>
      <c r="J29" s="8"/>
      <c r="K29" s="8"/>
      <c r="L29" s="8"/>
      <c r="M29" s="8"/>
      <c r="N29" s="8"/>
      <c r="O29" s="8"/>
      <c r="R29" s="10" t="s">
        <v>32</v>
      </c>
      <c r="S29" s="11">
        <v>0</v>
      </c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2">
        <f t="shared" si="5"/>
        <v>0</v>
      </c>
    </row>
    <row r="30" spans="1:31" ht="15">
      <c r="A30" s="8"/>
      <c r="B30" s="8"/>
      <c r="C30" s="8"/>
      <c r="D30" s="8"/>
      <c r="E30" s="8"/>
      <c r="F30" s="8"/>
      <c r="G30" s="9"/>
      <c r="H30" s="9"/>
      <c r="I30" s="9"/>
      <c r="J30" s="8"/>
      <c r="K30" s="8"/>
      <c r="L30" s="8"/>
      <c r="M30" s="8"/>
      <c r="N30" s="8"/>
      <c r="O30" s="8"/>
      <c r="R30" s="10" t="s">
        <v>33</v>
      </c>
      <c r="S30" s="11">
        <v>0</v>
      </c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2">
        <f t="shared" si="5"/>
        <v>0</v>
      </c>
    </row>
    <row r="31" spans="1:31" ht="15">
      <c r="A31" s="8"/>
      <c r="B31" s="8"/>
      <c r="C31" s="207" t="s">
        <v>18</v>
      </c>
      <c r="D31" s="207"/>
      <c r="E31" s="207"/>
      <c r="F31" s="8"/>
      <c r="G31" s="8"/>
      <c r="H31" s="8"/>
      <c r="I31" s="13" t="s">
        <v>20</v>
      </c>
      <c r="J31" s="8"/>
      <c r="K31" s="208" t="s">
        <v>46</v>
      </c>
      <c r="L31" s="209"/>
      <c r="M31" s="209"/>
      <c r="N31" s="209"/>
      <c r="O31" s="209"/>
      <c r="R31" s="10" t="s">
        <v>34</v>
      </c>
      <c r="S31" s="11">
        <v>0</v>
      </c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2">
        <f t="shared" si="5"/>
        <v>0</v>
      </c>
    </row>
    <row r="32" spans="1:31" ht="15.75" thickBot="1">
      <c r="A32" s="14" t="s">
        <v>23</v>
      </c>
      <c r="B32" s="8"/>
      <c r="C32" s="14" t="s">
        <v>25</v>
      </c>
      <c r="D32" s="8"/>
      <c r="E32" s="14" t="s">
        <v>48</v>
      </c>
      <c r="F32" s="8"/>
      <c r="G32" s="27" t="s">
        <v>49</v>
      </c>
      <c r="H32" s="8"/>
      <c r="I32" s="14" t="s">
        <v>21</v>
      </c>
      <c r="J32" s="8"/>
      <c r="K32" s="14" t="s">
        <v>50</v>
      </c>
      <c r="L32" s="8"/>
      <c r="M32" s="14" t="s">
        <v>51</v>
      </c>
      <c r="N32" s="8"/>
      <c r="O32" s="14" t="s">
        <v>52</v>
      </c>
      <c r="R32" s="10" t="s">
        <v>35</v>
      </c>
      <c r="S32" s="11">
        <v>0</v>
      </c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2">
        <f t="shared" si="5"/>
        <v>0</v>
      </c>
    </row>
    <row r="33" spans="1:31" ht="1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R33" s="10" t="s">
        <v>39</v>
      </c>
      <c r="S33" s="11">
        <v>0</v>
      </c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2">
        <f t="shared" si="5"/>
        <v>0</v>
      </c>
    </row>
    <row r="34" spans="1:31" ht="15">
      <c r="A34" s="15" t="s">
        <v>90</v>
      </c>
      <c r="B34" s="8"/>
      <c r="C34" s="15">
        <v>1089.2550507970386</v>
      </c>
      <c r="D34" s="8"/>
      <c r="E34" s="15">
        <v>0</v>
      </c>
      <c r="F34" s="8"/>
      <c r="G34" s="15">
        <v>26970.961635712036</v>
      </c>
      <c r="H34" s="8"/>
      <c r="I34" s="16">
        <f>IF($G$47=0,0,IF(A34="","",G34/$G$47*100))</f>
        <v>55.6619047821757</v>
      </c>
      <c r="J34" s="8"/>
      <c r="K34" s="15">
        <f>IF(A34="","",ROUND(+G34/$L$5,0))</f>
        <v>183</v>
      </c>
      <c r="L34" s="8"/>
      <c r="M34" s="16">
        <f>IF(A34="","",+G34/75/$L$5)</f>
        <v>2.446345726595196</v>
      </c>
      <c r="N34" s="8"/>
      <c r="O34" s="16">
        <f>IF(A34="","",(+G34/75*IF((ISNUMBER(SEARCH("DEAD",A34)))=TRUE,2,2.3))/$L$5)</f>
        <v>4.892691453190392</v>
      </c>
      <c r="Q34" s="28"/>
      <c r="R34" s="10" t="s">
        <v>41</v>
      </c>
      <c r="S34" s="11">
        <v>0</v>
      </c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2">
        <f t="shared" si="5"/>
        <v>0</v>
      </c>
    </row>
    <row r="35" spans="1:31" ht="15">
      <c r="A35" s="15" t="s">
        <v>91</v>
      </c>
      <c r="B35" s="8"/>
      <c r="C35" s="15">
        <v>1756.20391431035</v>
      </c>
      <c r="D35" s="8"/>
      <c r="E35" s="15">
        <v>113.82050367198883</v>
      </c>
      <c r="F35" s="8"/>
      <c r="G35" s="15">
        <v>20217.77328918598</v>
      </c>
      <c r="H35" s="8"/>
      <c r="I35" s="16">
        <f aca="true" t="shared" si="6" ref="I35:I45">IF($G$47=0,0,IF(A35="","",G35/$G$47*100))</f>
        <v>41.724866429686564</v>
      </c>
      <c r="J35" s="8"/>
      <c r="K35" s="15">
        <f aca="true" t="shared" si="7" ref="K35:K45">IF(A35="","",ROUND(+G35/$L$5,0))</f>
        <v>138</v>
      </c>
      <c r="L35" s="8"/>
      <c r="M35" s="16">
        <f aca="true" t="shared" si="8" ref="M35:M45">IF(A35="","",+G35/75/$L$5)</f>
        <v>1.8338116362073453</v>
      </c>
      <c r="N35" s="8"/>
      <c r="O35" s="16">
        <f aca="true" t="shared" si="9" ref="O35:O45">IF(A35="","",(+G35/75*IF((ISNUMBER(SEARCH("DEAD",A35)))=TRUE,2,2.3))/$L$5)</f>
        <v>3.6676232724146907</v>
      </c>
      <c r="R35" s="10" t="s">
        <v>42</v>
      </c>
      <c r="S35" s="11">
        <v>0</v>
      </c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2">
        <f t="shared" si="5"/>
        <v>0</v>
      </c>
    </row>
    <row r="36" spans="1:31" ht="15">
      <c r="A36" s="15" t="s">
        <v>92</v>
      </c>
      <c r="B36" s="8"/>
      <c r="C36" s="15">
        <v>227.64100734397766</v>
      </c>
      <c r="D36" s="8"/>
      <c r="E36" s="15">
        <v>528.1271370380282</v>
      </c>
      <c r="F36" s="8"/>
      <c r="G36" s="15">
        <v>1266.2393366885078</v>
      </c>
      <c r="H36" s="8"/>
      <c r="I36" s="16">
        <f t="shared" si="6"/>
        <v>2.6132287881377327</v>
      </c>
      <c r="J36" s="8"/>
      <c r="K36" s="15">
        <f t="shared" si="7"/>
        <v>9</v>
      </c>
      <c r="L36" s="8"/>
      <c r="M36" s="16">
        <f t="shared" si="8"/>
        <v>0.11485164051596443</v>
      </c>
      <c r="N36" s="8"/>
      <c r="O36" s="16">
        <f t="shared" si="9"/>
        <v>0.26415877318671815</v>
      </c>
      <c r="R36" s="10" t="s">
        <v>44</v>
      </c>
      <c r="S36" s="11">
        <v>0</v>
      </c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2">
        <f t="shared" si="5"/>
        <v>0</v>
      </c>
    </row>
    <row r="37" spans="1:31" ht="15">
      <c r="A37" s="15"/>
      <c r="B37" s="8"/>
      <c r="C37" s="15"/>
      <c r="D37" s="8"/>
      <c r="E37" s="15"/>
      <c r="F37" s="8"/>
      <c r="G37" s="15"/>
      <c r="H37" s="8"/>
      <c r="I37" s="16">
        <f t="shared" si="6"/>
      </c>
      <c r="J37" s="8"/>
      <c r="K37" s="15">
        <f t="shared" si="7"/>
      </c>
      <c r="L37" s="8"/>
      <c r="M37" s="16">
        <f t="shared" si="8"/>
      </c>
      <c r="N37" s="8"/>
      <c r="O37" s="16">
        <f t="shared" si="9"/>
      </c>
      <c r="R37" s="10" t="s">
        <v>45</v>
      </c>
      <c r="S37" s="11">
        <v>0</v>
      </c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2">
        <f t="shared" si="5"/>
        <v>0</v>
      </c>
    </row>
    <row r="38" spans="1:31" ht="15">
      <c r="A38" s="15"/>
      <c r="B38" s="8"/>
      <c r="C38" s="15"/>
      <c r="D38" s="8"/>
      <c r="E38" s="15"/>
      <c r="F38" s="8"/>
      <c r="G38" s="15"/>
      <c r="H38" s="8"/>
      <c r="I38" s="16">
        <f t="shared" si="6"/>
      </c>
      <c r="J38" s="8"/>
      <c r="K38" s="15">
        <f t="shared" si="7"/>
      </c>
      <c r="L38" s="8"/>
      <c r="M38" s="16">
        <f t="shared" si="8"/>
      </c>
      <c r="N38" s="8"/>
      <c r="O38" s="16">
        <f t="shared" si="9"/>
      </c>
      <c r="R38" s="10" t="s">
        <v>47</v>
      </c>
      <c r="S38" s="11">
        <v>0</v>
      </c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2">
        <f t="shared" si="5"/>
        <v>0</v>
      </c>
    </row>
    <row r="39" spans="1:31" ht="15">
      <c r="A39" s="15"/>
      <c r="B39" s="8"/>
      <c r="C39" s="15"/>
      <c r="D39" s="8"/>
      <c r="E39" s="15"/>
      <c r="F39" s="8"/>
      <c r="G39" s="15"/>
      <c r="H39" s="8"/>
      <c r="I39" s="16">
        <f t="shared" si="6"/>
      </c>
      <c r="J39" s="8"/>
      <c r="K39" s="15">
        <f t="shared" si="7"/>
      </c>
      <c r="L39" s="8"/>
      <c r="M39" s="16">
        <f t="shared" si="8"/>
      </c>
      <c r="N39" s="8"/>
      <c r="O39" s="16">
        <f t="shared" si="9"/>
      </c>
      <c r="R39" s="10" t="s">
        <v>53</v>
      </c>
      <c r="S39" s="11">
        <v>0</v>
      </c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2">
        <f t="shared" si="5"/>
        <v>0</v>
      </c>
    </row>
    <row r="40" spans="1:31" ht="15">
      <c r="A40" s="15"/>
      <c r="B40" s="8"/>
      <c r="C40" s="15"/>
      <c r="D40" s="8"/>
      <c r="E40" s="15"/>
      <c r="F40" s="8"/>
      <c r="G40" s="15"/>
      <c r="H40" s="8"/>
      <c r="I40" s="16">
        <f t="shared" si="6"/>
      </c>
      <c r="J40" s="8"/>
      <c r="K40" s="15">
        <f t="shared" si="7"/>
      </c>
      <c r="L40" s="8"/>
      <c r="M40" s="16">
        <f t="shared" si="8"/>
      </c>
      <c r="N40" s="8"/>
      <c r="O40" s="16">
        <f t="shared" si="9"/>
      </c>
      <c r="R40" s="10" t="s">
        <v>54</v>
      </c>
      <c r="S40" s="11">
        <v>0</v>
      </c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2">
        <f t="shared" si="5"/>
        <v>0</v>
      </c>
    </row>
    <row r="41" spans="1:31" ht="15">
      <c r="A41" s="15"/>
      <c r="B41" s="8"/>
      <c r="C41" s="15"/>
      <c r="D41" s="8"/>
      <c r="E41" s="15"/>
      <c r="F41" s="8"/>
      <c r="G41" s="15"/>
      <c r="H41" s="8"/>
      <c r="I41" s="16">
        <f t="shared" si="6"/>
      </c>
      <c r="J41" s="8"/>
      <c r="K41" s="15">
        <f t="shared" si="7"/>
      </c>
      <c r="L41" s="8"/>
      <c r="M41" s="16">
        <f t="shared" si="8"/>
      </c>
      <c r="N41" s="8"/>
      <c r="O41" s="16">
        <f t="shared" si="9"/>
      </c>
      <c r="R41" s="10" t="s">
        <v>55</v>
      </c>
      <c r="S41" s="11">
        <v>0</v>
      </c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2">
        <f t="shared" si="5"/>
        <v>0</v>
      </c>
    </row>
    <row r="42" spans="1:31" ht="15">
      <c r="A42" s="15"/>
      <c r="B42" s="8"/>
      <c r="C42" s="15"/>
      <c r="D42" s="8"/>
      <c r="E42" s="15"/>
      <c r="F42" s="8"/>
      <c r="G42" s="15"/>
      <c r="H42" s="8"/>
      <c r="I42" s="16">
        <f t="shared" si="6"/>
      </c>
      <c r="J42" s="8"/>
      <c r="K42" s="15">
        <f t="shared" si="7"/>
      </c>
      <c r="L42" s="8"/>
      <c r="M42" s="16">
        <f t="shared" si="8"/>
      </c>
      <c r="N42" s="8"/>
      <c r="O42" s="16">
        <f t="shared" si="9"/>
      </c>
      <c r="Q42" s="32"/>
      <c r="R42" s="10" t="s">
        <v>56</v>
      </c>
      <c r="S42" s="11">
        <v>0</v>
      </c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2">
        <f t="shared" si="5"/>
        <v>0</v>
      </c>
    </row>
    <row r="43" spans="1:31" ht="15.75" thickBot="1">
      <c r="A43" s="15"/>
      <c r="B43" s="8"/>
      <c r="C43" s="15"/>
      <c r="D43" s="8"/>
      <c r="E43" s="15"/>
      <c r="F43" s="8"/>
      <c r="G43" s="15"/>
      <c r="H43" s="8"/>
      <c r="I43" s="16">
        <f t="shared" si="6"/>
      </c>
      <c r="J43" s="8"/>
      <c r="K43" s="15">
        <f t="shared" si="7"/>
      </c>
      <c r="L43" s="8"/>
      <c r="M43" s="16">
        <f t="shared" si="8"/>
      </c>
      <c r="N43" s="8"/>
      <c r="O43" s="16">
        <f t="shared" si="9"/>
      </c>
      <c r="Q43" s="33"/>
      <c r="R43" s="10" t="s">
        <v>57</v>
      </c>
      <c r="S43" s="11">
        <v>0</v>
      </c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53">
        <f t="shared" si="5"/>
        <v>0</v>
      </c>
    </row>
    <row r="44" spans="1:31" ht="16.5" thickBot="1" thickTop="1">
      <c r="A44" s="15"/>
      <c r="B44" s="8"/>
      <c r="C44" s="15"/>
      <c r="D44" s="8"/>
      <c r="E44" s="15"/>
      <c r="F44" s="8"/>
      <c r="G44" s="15"/>
      <c r="H44" s="8"/>
      <c r="I44" s="16">
        <f t="shared" si="6"/>
      </c>
      <c r="J44" s="8"/>
      <c r="K44" s="15">
        <f t="shared" si="7"/>
      </c>
      <c r="L44" s="8"/>
      <c r="M44" s="16">
        <f t="shared" si="8"/>
      </c>
      <c r="N44" s="8"/>
      <c r="O44" s="16">
        <f t="shared" si="9"/>
      </c>
      <c r="R44" s="36" t="s">
        <v>37</v>
      </c>
      <c r="S44" s="37">
        <f aca="true" t="shared" si="10" ref="S44:AE44">SUM(S28:S43)</f>
        <v>0</v>
      </c>
      <c r="T44" s="37">
        <f t="shared" si="10"/>
        <v>0</v>
      </c>
      <c r="U44" s="37">
        <f t="shared" si="10"/>
        <v>0</v>
      </c>
      <c r="V44" s="37">
        <f t="shared" si="10"/>
        <v>0</v>
      </c>
      <c r="W44" s="37">
        <f t="shared" si="10"/>
        <v>0</v>
      </c>
      <c r="X44" s="37">
        <f t="shared" si="10"/>
        <v>0</v>
      </c>
      <c r="Y44" s="37">
        <f t="shared" si="10"/>
        <v>0</v>
      </c>
      <c r="Z44" s="37">
        <f t="shared" si="10"/>
        <v>0</v>
      </c>
      <c r="AA44" s="37">
        <f t="shared" si="10"/>
        <v>0</v>
      </c>
      <c r="AB44" s="37">
        <f t="shared" si="10"/>
        <v>0</v>
      </c>
      <c r="AC44" s="37">
        <f t="shared" si="10"/>
        <v>0</v>
      </c>
      <c r="AD44" s="38">
        <f t="shared" si="10"/>
        <v>0</v>
      </c>
      <c r="AE44" s="38">
        <f t="shared" si="10"/>
        <v>0</v>
      </c>
    </row>
    <row r="45" spans="1:31" ht="15.75" thickTop="1">
      <c r="A45" s="15"/>
      <c r="B45" s="8"/>
      <c r="C45" s="15"/>
      <c r="D45" s="8"/>
      <c r="E45" s="15"/>
      <c r="F45" s="8"/>
      <c r="G45" s="15"/>
      <c r="H45" s="8"/>
      <c r="I45" s="16">
        <f t="shared" si="6"/>
      </c>
      <c r="J45" s="8"/>
      <c r="K45" s="15">
        <f t="shared" si="7"/>
      </c>
      <c r="L45" s="8"/>
      <c r="M45" s="16">
        <f t="shared" si="8"/>
      </c>
      <c r="N45" s="8"/>
      <c r="O45" s="16">
        <f t="shared" si="9"/>
      </c>
      <c r="R45" s="56"/>
      <c r="S45" s="57"/>
      <c r="T45" s="210"/>
      <c r="U45" s="210"/>
      <c r="V45" s="58"/>
      <c r="W45" s="58"/>
      <c r="X45" s="58"/>
      <c r="Y45" s="45" t="s">
        <v>12</v>
      </c>
      <c r="Z45" s="58"/>
      <c r="AA45" s="58"/>
      <c r="AB45" s="59"/>
      <c r="AC45" s="60"/>
      <c r="AD45" s="57"/>
      <c r="AE45" s="61"/>
    </row>
    <row r="46" spans="1:31" ht="1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34"/>
      <c r="N46" s="8"/>
      <c r="O46" s="34"/>
      <c r="R46" s="55" t="s">
        <v>13</v>
      </c>
      <c r="S46" s="222" t="s">
        <v>90</v>
      </c>
      <c r="T46" s="221" t="s">
        <v>91</v>
      </c>
      <c r="U46" s="221" t="s">
        <v>92</v>
      </c>
      <c r="V46" s="221"/>
      <c r="W46" s="221"/>
      <c r="X46" s="221"/>
      <c r="Y46" s="221"/>
      <c r="Z46" s="221"/>
      <c r="AA46" s="221"/>
      <c r="AB46" s="221"/>
      <c r="AC46" s="221"/>
      <c r="AD46" s="221"/>
      <c r="AE46" s="201" t="s">
        <v>37</v>
      </c>
    </row>
    <row r="47" spans="1:31" ht="15.75" thickBot="1">
      <c r="A47" s="66" t="s">
        <v>40</v>
      </c>
      <c r="B47" s="8"/>
      <c r="C47" s="15">
        <f>SUM(C34:C45)</f>
        <v>3073.099972451366</v>
      </c>
      <c r="D47" s="8"/>
      <c r="E47" s="15">
        <f>SUM(E34:E45)</f>
        <v>641.947640710017</v>
      </c>
      <c r="F47" s="8"/>
      <c r="G47" s="15">
        <f>SUM(G34:G45)</f>
        <v>48454.974261586525</v>
      </c>
      <c r="H47" s="8"/>
      <c r="I47" s="15">
        <f>SUM(I34:I45)</f>
        <v>99.99999999999999</v>
      </c>
      <c r="J47" s="8"/>
      <c r="K47" s="15">
        <f>SUM(K34:K45)</f>
        <v>330</v>
      </c>
      <c r="L47" s="8"/>
      <c r="M47" s="16">
        <f>SUM(M34:M45)</f>
        <v>4.395009003318505</v>
      </c>
      <c r="N47" s="8"/>
      <c r="O47" s="16">
        <f>SUM(O34:O45)</f>
        <v>8.8244734987918</v>
      </c>
      <c r="R47" s="54" t="s">
        <v>15</v>
      </c>
      <c r="S47" s="223"/>
      <c r="T47" s="204"/>
      <c r="U47" s="204"/>
      <c r="V47" s="204"/>
      <c r="W47" s="204"/>
      <c r="X47" s="204"/>
      <c r="Y47" s="204"/>
      <c r="Z47" s="204"/>
      <c r="AA47" s="204"/>
      <c r="AB47" s="204"/>
      <c r="AC47" s="204"/>
      <c r="AD47" s="204"/>
      <c r="AE47" s="202"/>
    </row>
    <row r="48" spans="18:31" ht="15.75" thickTop="1">
      <c r="R48" s="10" t="s">
        <v>22</v>
      </c>
      <c r="S48" s="11">
        <v>0</v>
      </c>
      <c r="T48" s="11">
        <v>202.34756208353568</v>
      </c>
      <c r="U48" s="11">
        <v>0</v>
      </c>
      <c r="V48" s="11"/>
      <c r="W48" s="11"/>
      <c r="X48" s="11"/>
      <c r="Y48" s="11"/>
      <c r="Z48" s="11"/>
      <c r="AA48" s="11"/>
      <c r="AB48" s="11"/>
      <c r="AC48" s="11"/>
      <c r="AD48" s="11"/>
      <c r="AE48" s="50">
        <f>SUM(S48:AD48)</f>
        <v>202.34756208353568</v>
      </c>
    </row>
    <row r="49" spans="18:31" ht="15">
      <c r="R49" s="10" t="s">
        <v>30</v>
      </c>
      <c r="S49" s="11">
        <v>0</v>
      </c>
      <c r="T49" s="11">
        <v>910.5640293759106</v>
      </c>
      <c r="U49" s="11">
        <v>682.923022031933</v>
      </c>
      <c r="V49" s="11"/>
      <c r="W49" s="11"/>
      <c r="X49" s="11"/>
      <c r="Y49" s="11"/>
      <c r="Z49" s="11"/>
      <c r="AA49" s="11"/>
      <c r="AB49" s="11"/>
      <c r="AC49" s="11"/>
      <c r="AD49" s="11"/>
      <c r="AE49" s="12">
        <f aca="true" t="shared" si="11" ref="AE49:AE55">SUM(S49:AD49)</f>
        <v>1593.4870514078436</v>
      </c>
    </row>
    <row r="50" spans="1:31" ht="15">
      <c r="A50" s="64" t="s">
        <v>61</v>
      </c>
      <c r="G50" s="65">
        <v>0</v>
      </c>
      <c r="R50" s="10" t="s">
        <v>31</v>
      </c>
      <c r="S50" s="11">
        <v>364.22561175036424</v>
      </c>
      <c r="T50" s="11">
        <v>364.22561175036424</v>
      </c>
      <c r="U50" s="11">
        <v>72.84512235007284</v>
      </c>
      <c r="V50" s="11"/>
      <c r="W50" s="11"/>
      <c r="X50" s="11"/>
      <c r="Y50" s="11"/>
      <c r="Z50" s="11"/>
      <c r="AA50" s="11"/>
      <c r="AB50" s="11"/>
      <c r="AC50" s="11"/>
      <c r="AD50" s="11"/>
      <c r="AE50" s="12">
        <f t="shared" si="11"/>
        <v>801.2963458508013</v>
      </c>
    </row>
    <row r="51" spans="18:31" ht="15">
      <c r="R51" s="10" t="s">
        <v>32</v>
      </c>
      <c r="S51" s="11">
        <v>354.10823364618744</v>
      </c>
      <c r="T51" s="11">
        <v>252.9344526044196</v>
      </c>
      <c r="U51" s="11">
        <v>0</v>
      </c>
      <c r="V51" s="11"/>
      <c r="W51" s="11"/>
      <c r="X51" s="11"/>
      <c r="Y51" s="11"/>
      <c r="Z51" s="11"/>
      <c r="AA51" s="11"/>
      <c r="AB51" s="11"/>
      <c r="AC51" s="11"/>
      <c r="AD51" s="11"/>
      <c r="AE51" s="12">
        <f t="shared" si="11"/>
        <v>607.0426862506071</v>
      </c>
    </row>
    <row r="52" spans="18:31" ht="15">
      <c r="R52" s="10" t="s">
        <v>33</v>
      </c>
      <c r="S52" s="11">
        <v>185.82939375018586</v>
      </c>
      <c r="T52" s="11">
        <v>111.49763625011153</v>
      </c>
      <c r="U52" s="11">
        <v>0</v>
      </c>
      <c r="V52" s="11"/>
      <c r="W52" s="11"/>
      <c r="X52" s="11"/>
      <c r="Y52" s="11"/>
      <c r="Z52" s="11"/>
      <c r="AA52" s="11"/>
      <c r="AB52" s="11"/>
      <c r="AC52" s="11"/>
      <c r="AD52" s="11"/>
      <c r="AE52" s="12">
        <f t="shared" si="11"/>
        <v>297.3270300002974</v>
      </c>
    </row>
    <row r="53" spans="1:31" ht="15">
      <c r="A53" s="64" t="s">
        <v>60</v>
      </c>
      <c r="R53" s="10" t="s">
        <v>34</v>
      </c>
      <c r="S53" s="11">
        <v>113.82050367198883</v>
      </c>
      <c r="T53" s="11">
        <v>28.455125917997208</v>
      </c>
      <c r="U53" s="11">
        <v>0</v>
      </c>
      <c r="V53" s="11"/>
      <c r="W53" s="11"/>
      <c r="X53" s="11"/>
      <c r="Y53" s="11"/>
      <c r="Z53" s="11"/>
      <c r="AA53" s="11"/>
      <c r="AB53" s="11"/>
      <c r="AC53" s="11"/>
      <c r="AD53" s="11"/>
      <c r="AE53" s="12">
        <f t="shared" si="11"/>
        <v>142.27562958998604</v>
      </c>
    </row>
    <row r="54" spans="1:31" ht="15">
      <c r="A54" s="1" t="s">
        <v>89</v>
      </c>
      <c r="R54" s="10" t="s">
        <v>35</v>
      </c>
      <c r="S54" s="11">
        <v>44.96612490745238</v>
      </c>
      <c r="T54" s="11">
        <v>0</v>
      </c>
      <c r="U54" s="11">
        <v>0</v>
      </c>
      <c r="V54" s="11"/>
      <c r="W54" s="11"/>
      <c r="X54" s="11"/>
      <c r="Y54" s="11"/>
      <c r="Z54" s="11"/>
      <c r="AA54" s="11"/>
      <c r="AB54" s="11"/>
      <c r="AC54" s="11"/>
      <c r="AD54" s="11"/>
      <c r="AE54" s="12">
        <f t="shared" si="11"/>
        <v>44.96612490745238</v>
      </c>
    </row>
    <row r="55" spans="18:31" ht="15.75" thickBot="1">
      <c r="R55" s="10" t="s">
        <v>36</v>
      </c>
      <c r="S55" s="11">
        <v>26.305183070859638</v>
      </c>
      <c r="T55" s="11">
        <v>0</v>
      </c>
      <c r="U55" s="11">
        <v>0</v>
      </c>
      <c r="V55" s="11"/>
      <c r="W55" s="11"/>
      <c r="X55" s="11"/>
      <c r="Y55" s="11"/>
      <c r="Z55" s="11"/>
      <c r="AA55" s="11"/>
      <c r="AB55" s="11"/>
      <c r="AC55" s="11"/>
      <c r="AD55" s="11"/>
      <c r="AE55" s="53">
        <f t="shared" si="11"/>
        <v>26.305183070859638</v>
      </c>
    </row>
    <row r="56" spans="18:31" s="6" customFormat="1" ht="16.5" thickBot="1" thickTop="1">
      <c r="R56" s="19" t="s">
        <v>37</v>
      </c>
      <c r="S56" s="20">
        <f aca="true" t="shared" si="12" ref="S56:AD56">SUM(S48:S55)</f>
        <v>1089.2550507970384</v>
      </c>
      <c r="T56" s="20">
        <f t="shared" si="12"/>
        <v>1870.0244179823392</v>
      </c>
      <c r="U56" s="20">
        <f t="shared" si="12"/>
        <v>755.7681443820059</v>
      </c>
      <c r="V56" s="20">
        <f t="shared" si="12"/>
        <v>0</v>
      </c>
      <c r="W56" s="20">
        <f t="shared" si="12"/>
        <v>0</v>
      </c>
      <c r="X56" s="20">
        <f t="shared" si="12"/>
        <v>0</v>
      </c>
      <c r="Y56" s="20">
        <f t="shared" si="12"/>
        <v>0</v>
      </c>
      <c r="Z56" s="20">
        <f t="shared" si="12"/>
        <v>0</v>
      </c>
      <c r="AA56" s="20">
        <f t="shared" si="12"/>
        <v>0</v>
      </c>
      <c r="AB56" s="20">
        <f t="shared" si="12"/>
        <v>0</v>
      </c>
      <c r="AC56" s="20">
        <f t="shared" si="12"/>
        <v>0</v>
      </c>
      <c r="AD56" s="20">
        <f t="shared" si="12"/>
        <v>0</v>
      </c>
      <c r="AE56" s="62">
        <f>SUM(S56:AD56)</f>
        <v>3715.047613161383</v>
      </c>
    </row>
    <row r="57" spans="18:31" s="6" customFormat="1" ht="15" customHeight="1" thickTop="1">
      <c r="R57" s="21"/>
      <c r="S57" s="22"/>
      <c r="T57" s="22"/>
      <c r="U57" s="22"/>
      <c r="V57" s="22"/>
      <c r="W57" s="22"/>
      <c r="X57" s="22"/>
      <c r="Y57" s="23" t="s">
        <v>58</v>
      </c>
      <c r="Z57" s="22"/>
      <c r="AA57" s="22"/>
      <c r="AB57" s="24"/>
      <c r="AC57" s="24"/>
      <c r="AD57" s="22"/>
      <c r="AE57" s="43"/>
    </row>
    <row r="58" spans="18:31" s="6" customFormat="1" ht="15" customHeight="1">
      <c r="R58" s="10" t="s">
        <v>22</v>
      </c>
      <c r="S58" s="11">
        <v>0</v>
      </c>
      <c r="T58" s="11">
        <v>568.5810968106074</v>
      </c>
      <c r="U58" s="11">
        <v>0</v>
      </c>
      <c r="V58" s="11"/>
      <c r="W58" s="11"/>
      <c r="X58" s="11"/>
      <c r="Y58" s="11"/>
      <c r="Z58" s="11"/>
      <c r="AA58" s="11"/>
      <c r="AB58" s="11"/>
      <c r="AC58" s="11"/>
      <c r="AD58" s="11"/>
      <c r="AE58" s="12">
        <f>SUM(S58:AD58)</f>
        <v>568.5810968106074</v>
      </c>
    </row>
    <row r="59" spans="16:31" s="6" customFormat="1" ht="15" customHeight="1">
      <c r="P59" s="3"/>
      <c r="Q59" s="3"/>
      <c r="R59" s="10" t="s">
        <v>30</v>
      </c>
      <c r="S59" s="11">
        <v>0</v>
      </c>
      <c r="T59" s="11">
        <v>5632.707578910315</v>
      </c>
      <c r="U59" s="11">
        <v>1266.2393366885078</v>
      </c>
      <c r="V59" s="11"/>
      <c r="W59" s="11"/>
      <c r="X59" s="11"/>
      <c r="Y59" s="11"/>
      <c r="Z59" s="11"/>
      <c r="AA59" s="11"/>
      <c r="AB59" s="11"/>
      <c r="AC59" s="11"/>
      <c r="AD59" s="11"/>
      <c r="AE59" s="12">
        <f aca="true" t="shared" si="13" ref="AE59:AE66">SUM(S59:AD59)</f>
        <v>6898.946915598823</v>
      </c>
    </row>
    <row r="60" spans="16:31" s="6" customFormat="1" ht="15" customHeight="1">
      <c r="P60" s="3"/>
      <c r="Q60" s="7"/>
      <c r="R60" s="10" t="s">
        <v>31</v>
      </c>
      <c r="S60" s="11">
        <v>4492.846102422961</v>
      </c>
      <c r="T60" s="11">
        <v>4492.846102422961</v>
      </c>
      <c r="U60" s="11">
        <v>0</v>
      </c>
      <c r="V60" s="11"/>
      <c r="W60" s="11"/>
      <c r="X60" s="11"/>
      <c r="Y60" s="11"/>
      <c r="Z60" s="11"/>
      <c r="AA60" s="11"/>
      <c r="AB60" s="11"/>
      <c r="AC60" s="11"/>
      <c r="AD60" s="11"/>
      <c r="AE60" s="12">
        <f t="shared" si="13"/>
        <v>8985.692204845922</v>
      </c>
    </row>
    <row r="61" spans="18:31" s="6" customFormat="1" ht="15" customHeight="1">
      <c r="R61" s="10" t="s">
        <v>32</v>
      </c>
      <c r="S61" s="11">
        <v>7008.64018906902</v>
      </c>
      <c r="T61" s="11">
        <v>5006.171563620729</v>
      </c>
      <c r="U61" s="11">
        <v>0</v>
      </c>
      <c r="V61" s="11"/>
      <c r="W61" s="11"/>
      <c r="X61" s="11"/>
      <c r="Y61" s="11"/>
      <c r="Z61" s="11"/>
      <c r="AA61" s="11"/>
      <c r="AB61" s="11"/>
      <c r="AC61" s="11"/>
      <c r="AD61" s="11"/>
      <c r="AE61" s="12">
        <f t="shared" si="13"/>
        <v>12014.81175268975</v>
      </c>
    </row>
    <row r="62" spans="18:31" s="6" customFormat="1" ht="15" customHeight="1">
      <c r="R62" s="10" t="s">
        <v>33</v>
      </c>
      <c r="S62" s="11">
        <v>5519.6375609442375</v>
      </c>
      <c r="T62" s="11">
        <v>3311.782536566542</v>
      </c>
      <c r="U62" s="11">
        <v>0</v>
      </c>
      <c r="V62" s="11"/>
      <c r="W62" s="11"/>
      <c r="X62" s="11"/>
      <c r="Y62" s="11"/>
      <c r="Z62" s="11"/>
      <c r="AA62" s="11"/>
      <c r="AB62" s="11"/>
      <c r="AC62" s="11"/>
      <c r="AD62" s="11"/>
      <c r="AE62" s="12">
        <f t="shared" si="13"/>
        <v>8831.42009751078</v>
      </c>
    </row>
    <row r="63" spans="18:31" s="6" customFormat="1" ht="15" customHeight="1">
      <c r="R63" s="10" t="s">
        <v>34</v>
      </c>
      <c r="S63" s="11">
        <v>4822.737643419335</v>
      </c>
      <c r="T63" s="11">
        <v>1205.6844108548337</v>
      </c>
      <c r="U63" s="11">
        <v>0</v>
      </c>
      <c r="V63" s="11"/>
      <c r="W63" s="11"/>
      <c r="X63" s="11"/>
      <c r="Y63" s="11"/>
      <c r="Z63" s="11"/>
      <c r="AA63" s="11"/>
      <c r="AB63" s="11"/>
      <c r="AC63" s="11"/>
      <c r="AD63" s="11"/>
      <c r="AE63" s="12">
        <f t="shared" si="13"/>
        <v>6028.422054274169</v>
      </c>
    </row>
    <row r="64" spans="18:31" s="6" customFormat="1" ht="15" customHeight="1">
      <c r="R64" s="10" t="s">
        <v>35</v>
      </c>
      <c r="S64" s="11">
        <v>2381.2611568779507</v>
      </c>
      <c r="T64" s="11">
        <v>0</v>
      </c>
      <c r="U64" s="11">
        <v>0</v>
      </c>
      <c r="V64" s="11"/>
      <c r="W64" s="11"/>
      <c r="X64" s="11"/>
      <c r="Y64" s="11"/>
      <c r="Z64" s="11"/>
      <c r="AA64" s="11"/>
      <c r="AB64" s="11"/>
      <c r="AC64" s="11"/>
      <c r="AD64" s="11"/>
      <c r="AE64" s="12">
        <f t="shared" si="13"/>
        <v>2381.2611568779507</v>
      </c>
    </row>
    <row r="65" spans="18:31" s="6" customFormat="1" ht="15" customHeight="1" thickBot="1">
      <c r="R65" s="10" t="s">
        <v>36</v>
      </c>
      <c r="S65" s="11">
        <v>2745.838982978532</v>
      </c>
      <c r="T65" s="11">
        <v>0</v>
      </c>
      <c r="U65" s="11">
        <v>0</v>
      </c>
      <c r="V65" s="11"/>
      <c r="W65" s="11"/>
      <c r="X65" s="11"/>
      <c r="Y65" s="11"/>
      <c r="Z65" s="11"/>
      <c r="AA65" s="11"/>
      <c r="AB65" s="11"/>
      <c r="AC65" s="11"/>
      <c r="AD65" s="11"/>
      <c r="AE65" s="53">
        <f t="shared" si="13"/>
        <v>2745.838982978532</v>
      </c>
    </row>
    <row r="66" spans="18:31" s="6" customFormat="1" ht="15" customHeight="1" thickBot="1" thickTop="1">
      <c r="R66" s="19" t="s">
        <v>37</v>
      </c>
      <c r="S66" s="20">
        <f aca="true" t="shared" si="14" ref="S66:AD66">SUM(S58:S65)</f>
        <v>26970.96163571204</v>
      </c>
      <c r="T66" s="20">
        <f t="shared" si="14"/>
        <v>20217.773289185985</v>
      </c>
      <c r="U66" s="20">
        <f t="shared" si="14"/>
        <v>1266.2393366885078</v>
      </c>
      <c r="V66" s="20">
        <f t="shared" si="14"/>
        <v>0</v>
      </c>
      <c r="W66" s="20">
        <f t="shared" si="14"/>
        <v>0</v>
      </c>
      <c r="X66" s="20">
        <f t="shared" si="14"/>
        <v>0</v>
      </c>
      <c r="Y66" s="20">
        <f t="shared" si="14"/>
        <v>0</v>
      </c>
      <c r="Z66" s="20">
        <f t="shared" si="14"/>
        <v>0</v>
      </c>
      <c r="AA66" s="20">
        <f t="shared" si="14"/>
        <v>0</v>
      </c>
      <c r="AB66" s="20">
        <f t="shared" si="14"/>
        <v>0</v>
      </c>
      <c r="AC66" s="20">
        <f t="shared" si="14"/>
        <v>0</v>
      </c>
      <c r="AD66" s="35">
        <f t="shared" si="14"/>
        <v>0</v>
      </c>
      <c r="AE66" s="63">
        <f t="shared" si="13"/>
        <v>48454.97426158653</v>
      </c>
    </row>
    <row r="67" s="6" customFormat="1" ht="15" customHeight="1" thickTop="1">
      <c r="AE67" s="39"/>
    </row>
    <row r="68" s="6" customFormat="1" ht="13.5" customHeight="1"/>
    <row r="69" s="6" customFormat="1" ht="13.5" customHeight="1"/>
    <row r="70" s="6" customFormat="1" ht="13.5" customHeight="1"/>
    <row r="71" s="6" customFormat="1" ht="13.5" customHeight="1"/>
    <row r="72" s="6" customFormat="1" ht="13.5" customHeight="1"/>
    <row r="73" s="6" customFormat="1" ht="13.5" customHeight="1"/>
    <row r="74" s="6" customFormat="1" ht="13.5" customHeight="1"/>
    <row r="75" s="6" customFormat="1" ht="13.5" customHeight="1"/>
    <row r="76" s="6" customFormat="1" ht="13.5" customHeight="1"/>
    <row r="77" s="6" customFormat="1" ht="13.5" customHeight="1"/>
    <row r="78" s="6" customFormat="1" ht="13.5" customHeight="1"/>
    <row r="79" s="6" customFormat="1" ht="13.5" customHeight="1"/>
    <row r="80" s="6" customFormat="1" ht="13.5" customHeight="1"/>
    <row r="81" s="6" customFormat="1" ht="13.5" customHeight="1"/>
    <row r="82" s="6" customFormat="1" ht="13.5" customHeight="1"/>
    <row r="83" s="6" customFormat="1" ht="13.5" customHeight="1"/>
    <row r="84" s="6" customFormat="1" ht="13.5" customHeight="1"/>
    <row r="85" s="6" customFormat="1" ht="13.5" customHeight="1"/>
    <row r="86" s="6" customFormat="1" ht="13.5" customHeight="1"/>
    <row r="87" s="6" customFormat="1" ht="13.5" customHeight="1"/>
    <row r="88" s="6" customFormat="1" ht="13.5" customHeight="1"/>
    <row r="89" s="6" customFormat="1" ht="13.5" customHeight="1"/>
    <row r="90" s="6" customFormat="1" ht="13.5" customHeight="1"/>
    <row r="91" s="6" customFormat="1" ht="13.5" customHeight="1"/>
    <row r="92" s="6" customFormat="1" ht="13.5" customHeight="1"/>
    <row r="93" s="6" customFormat="1" ht="13.5" customHeight="1"/>
    <row r="94" s="6" customFormat="1" ht="13.5" customHeight="1"/>
    <row r="95" s="6" customFormat="1" ht="13.5" customHeight="1"/>
    <row r="96" s="6" customFormat="1" ht="13.5" customHeight="1"/>
    <row r="97" s="6" customFormat="1" ht="13.5" customHeight="1"/>
    <row r="98" spans="18:30" s="6" customFormat="1" ht="13.5" customHeight="1"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</row>
    <row r="99" spans="18:31" s="6" customFormat="1" ht="13.5" customHeight="1"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</row>
    <row r="100" spans="18:31" s="6" customFormat="1" ht="13.5" customHeight="1"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</row>
    <row r="101" spans="18:31" s="6" customFormat="1" ht="13.5" customHeight="1"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</row>
    <row r="102" spans="18:31" s="6" customFormat="1" ht="13.5" customHeight="1"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</row>
    <row r="103" spans="18:31" s="6" customFormat="1" ht="13.5" customHeight="1"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</row>
    <row r="104" spans="18:31" s="6" customFormat="1" ht="13.5" customHeight="1"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</row>
    <row r="105" spans="18:31" s="6" customFormat="1" ht="13.5" customHeight="1"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</row>
    <row r="106" spans="18:31" s="6" customFormat="1" ht="13.5" customHeight="1"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</row>
    <row r="107" spans="18:31" s="6" customFormat="1" ht="13.5" customHeight="1"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</row>
    <row r="108" spans="18:31" s="6" customFormat="1" ht="13.5" customHeight="1"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</row>
    <row r="109" spans="18:31" s="6" customFormat="1" ht="13.5" customHeight="1"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</row>
    <row r="110" spans="18:31" s="6" customFormat="1" ht="13.5" customHeight="1"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</row>
    <row r="111" spans="18:31" s="6" customFormat="1" ht="13.5" customHeight="1"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</row>
    <row r="112" spans="18:31" s="6" customFormat="1" ht="13.5" customHeight="1"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</row>
    <row r="113" spans="18:31" s="6" customFormat="1" ht="13.5" customHeight="1"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</row>
    <row r="114" spans="18:31" s="6" customFormat="1" ht="13.5" customHeight="1"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</row>
    <row r="115" spans="18:31" s="6" customFormat="1" ht="13.5" customHeight="1"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</row>
    <row r="116" spans="18:31" s="6" customFormat="1" ht="13.5" customHeight="1"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</row>
    <row r="117" spans="18:31" s="6" customFormat="1" ht="13.5" customHeight="1"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</row>
    <row r="118" spans="18:31" s="6" customFormat="1" ht="13.5" customHeight="1"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</row>
    <row r="119" spans="18:31" s="6" customFormat="1" ht="13.5" customHeight="1"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</row>
    <row r="120" spans="18:31" s="6" customFormat="1" ht="13.5" customHeight="1"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</row>
    <row r="121" spans="18:31" s="6" customFormat="1" ht="13.5" customHeight="1"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</row>
    <row r="122" spans="18:31" s="6" customFormat="1" ht="13.5" customHeight="1"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</row>
  </sheetData>
  <sheetProtection/>
  <mergeCells count="42">
    <mergeCell ref="A1:O1"/>
    <mergeCell ref="R1:AE1"/>
    <mergeCell ref="A2:B2"/>
    <mergeCell ref="R2:S2"/>
    <mergeCell ref="A3:B3"/>
    <mergeCell ref="R3:S3"/>
    <mergeCell ref="A4:B4"/>
    <mergeCell ref="R4:S4"/>
    <mergeCell ref="A5:B5"/>
    <mergeCell ref="R5:S5"/>
    <mergeCell ref="A7:G7"/>
    <mergeCell ref="I7:O7"/>
    <mergeCell ref="AB46:AB47"/>
    <mergeCell ref="AC46:AC47"/>
    <mergeCell ref="T45:U45"/>
    <mergeCell ref="S46:S47"/>
    <mergeCell ref="T46:T47"/>
    <mergeCell ref="U46:U47"/>
    <mergeCell ref="V46:V47"/>
    <mergeCell ref="W46:W47"/>
    <mergeCell ref="V8:V9"/>
    <mergeCell ref="W8:W9"/>
    <mergeCell ref="X8:X9"/>
    <mergeCell ref="X46:X47"/>
    <mergeCell ref="Y46:Y47"/>
    <mergeCell ref="Z46:Z47"/>
    <mergeCell ref="E11:G11"/>
    <mergeCell ref="C31:E31"/>
    <mergeCell ref="K31:O31"/>
    <mergeCell ref="S8:S9"/>
    <mergeCell ref="T8:T9"/>
    <mergeCell ref="U8:U9"/>
    <mergeCell ref="AE8:AE9"/>
    <mergeCell ref="AE46:AE47"/>
    <mergeCell ref="Y8:Y9"/>
    <mergeCell ref="Z8:Z9"/>
    <mergeCell ref="AA8:AA9"/>
    <mergeCell ref="AB8:AB9"/>
    <mergeCell ref="AC8:AC9"/>
    <mergeCell ref="AD8:AD9"/>
    <mergeCell ref="AD46:AD47"/>
    <mergeCell ref="AA46:AA47"/>
  </mergeCells>
  <printOptions/>
  <pageMargins left="0.5" right="0.3" top="0.5" bottom="0.5" header="0.3" footer="0.3"/>
  <pageSetup horizontalDpi="600" verticalDpi="600" orientation="portrait" scale="66" r:id="rId2"/>
  <colBreaks count="1" manualBreakCount="1">
    <brk id="17" max="66" man="1"/>
  </colBreaks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AE122"/>
  <sheetViews>
    <sheetView showZeros="0" zoomScalePageLayoutView="0" workbookViewId="0" topLeftCell="A1">
      <selection activeCell="A1" sqref="A1:O1"/>
    </sheetView>
  </sheetViews>
  <sheetFormatPr defaultColWidth="9.140625" defaultRowHeight="15"/>
  <cols>
    <col min="1" max="1" width="14.421875" style="1" customWidth="1"/>
    <col min="2" max="2" width="8.140625" style="1" customWidth="1"/>
    <col min="3" max="3" width="9.7109375" style="1" customWidth="1"/>
    <col min="4" max="4" width="8.140625" style="1" customWidth="1"/>
    <col min="5" max="5" width="9.7109375" style="1" customWidth="1"/>
    <col min="6" max="6" width="8.140625" style="1" customWidth="1"/>
    <col min="7" max="7" width="11.57421875" style="1" customWidth="1"/>
    <col min="8" max="8" width="8.140625" style="1" customWidth="1"/>
    <col min="9" max="9" width="11.57421875" style="1" customWidth="1"/>
    <col min="10" max="10" width="8.140625" style="1" customWidth="1"/>
    <col min="11" max="11" width="9.140625" style="1" customWidth="1"/>
    <col min="12" max="12" width="8.140625" style="1" customWidth="1"/>
    <col min="13" max="14" width="9.28125" style="1" customWidth="1"/>
    <col min="15" max="15" width="10.7109375" style="1" bestFit="1" customWidth="1"/>
    <col min="16" max="16" width="9.28125" style="1" customWidth="1"/>
    <col min="17" max="17" width="8.8515625" style="1" customWidth="1"/>
    <col min="18" max="18" width="11.7109375" style="1" bestFit="1" customWidth="1"/>
    <col min="19" max="30" width="10.28125" style="1" customWidth="1"/>
    <col min="31" max="31" width="11.28125" style="1" customWidth="1"/>
    <col min="32" max="16384" width="8.8515625" style="1" customWidth="1"/>
  </cols>
  <sheetData>
    <row r="1" spans="1:31" ht="26.25" customHeight="1">
      <c r="A1" s="181" t="s">
        <v>0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R1" s="220" t="s">
        <v>1</v>
      </c>
      <c r="S1" s="220"/>
      <c r="T1" s="220"/>
      <c r="U1" s="220"/>
      <c r="V1" s="220"/>
      <c r="W1" s="220"/>
      <c r="X1" s="220"/>
      <c r="Y1" s="220"/>
      <c r="Z1" s="220"/>
      <c r="AA1" s="220"/>
      <c r="AB1" s="220"/>
      <c r="AC1" s="220"/>
      <c r="AD1" s="220"/>
      <c r="AE1" s="220"/>
    </row>
    <row r="2" spans="1:31" s="129" customFormat="1" ht="15.75" customHeight="1">
      <c r="A2" s="198" t="s">
        <v>2</v>
      </c>
      <c r="B2" s="198"/>
      <c r="C2" s="124"/>
      <c r="D2" s="125"/>
      <c r="E2" s="125"/>
      <c r="F2" s="126"/>
      <c r="G2" s="126"/>
      <c r="H2" s="127"/>
      <c r="I2" s="128"/>
      <c r="J2" s="129" t="s">
        <v>3</v>
      </c>
      <c r="L2" s="124"/>
      <c r="M2" s="125"/>
      <c r="N2" s="125"/>
      <c r="R2" s="198" t="s">
        <v>2</v>
      </c>
      <c r="S2" s="198"/>
      <c r="T2" s="124">
        <f>C2</f>
        <v>0</v>
      </c>
      <c r="U2" s="125"/>
      <c r="V2" s="125"/>
      <c r="W2" s="126"/>
      <c r="X2" s="126"/>
      <c r="Y2" s="127"/>
      <c r="Z2" s="128"/>
      <c r="AA2" s="129" t="s">
        <v>3</v>
      </c>
      <c r="AC2" s="124">
        <f>L2</f>
        <v>0</v>
      </c>
      <c r="AD2" s="125"/>
      <c r="AE2" s="125"/>
    </row>
    <row r="3" spans="1:31" s="129" customFormat="1" ht="15.75" customHeight="1">
      <c r="A3" s="198" t="s">
        <v>4</v>
      </c>
      <c r="B3" s="198"/>
      <c r="C3" s="130"/>
      <c r="D3" s="131"/>
      <c r="E3" s="131"/>
      <c r="F3" s="126"/>
      <c r="G3" s="126"/>
      <c r="H3" s="127"/>
      <c r="I3" s="128"/>
      <c r="J3" s="129" t="s">
        <v>5</v>
      </c>
      <c r="L3" s="130"/>
      <c r="M3" s="131"/>
      <c r="N3" s="131"/>
      <c r="R3" s="198" t="s">
        <v>4</v>
      </c>
      <c r="S3" s="198"/>
      <c r="T3" s="124">
        <f>C3</f>
        <v>0</v>
      </c>
      <c r="U3" s="131"/>
      <c r="V3" s="131"/>
      <c r="W3" s="126"/>
      <c r="X3" s="126"/>
      <c r="Y3" s="127"/>
      <c r="Z3" s="128"/>
      <c r="AA3" s="129" t="s">
        <v>5</v>
      </c>
      <c r="AC3" s="124">
        <f>L3</f>
        <v>0</v>
      </c>
      <c r="AD3" s="131"/>
      <c r="AE3" s="131"/>
    </row>
    <row r="4" spans="1:31" s="129" customFormat="1" ht="15.75" customHeight="1">
      <c r="A4" s="198" t="s">
        <v>6</v>
      </c>
      <c r="B4" s="198"/>
      <c r="C4" s="130"/>
      <c r="D4" s="131"/>
      <c r="E4" s="131"/>
      <c r="F4" s="126"/>
      <c r="G4" s="126"/>
      <c r="H4" s="132"/>
      <c r="I4" s="128"/>
      <c r="J4" s="129" t="s">
        <v>7</v>
      </c>
      <c r="L4" s="133"/>
      <c r="M4" s="131"/>
      <c r="N4" s="131"/>
      <c r="P4" s="126"/>
      <c r="Q4" s="126"/>
      <c r="R4" s="198" t="s">
        <v>6</v>
      </c>
      <c r="S4" s="198"/>
      <c r="T4" s="124">
        <f>C4</f>
        <v>0</v>
      </c>
      <c r="U4" s="131"/>
      <c r="V4" s="131"/>
      <c r="W4" s="126"/>
      <c r="X4" s="126"/>
      <c r="Y4" s="132"/>
      <c r="Z4" s="128"/>
      <c r="AA4" s="129" t="s">
        <v>7</v>
      </c>
      <c r="AC4" s="124">
        <f>L4</f>
        <v>0</v>
      </c>
      <c r="AD4" s="131"/>
      <c r="AE4" s="131"/>
    </row>
    <row r="5" spans="1:31" s="129" customFormat="1" ht="15.75" customHeight="1">
      <c r="A5" s="198" t="s">
        <v>8</v>
      </c>
      <c r="B5" s="198"/>
      <c r="C5" s="130"/>
      <c r="D5" s="131"/>
      <c r="E5" s="131"/>
      <c r="F5" s="126"/>
      <c r="G5" s="126"/>
      <c r="H5" s="127"/>
      <c r="I5" s="128"/>
      <c r="J5" s="129" t="s">
        <v>9</v>
      </c>
      <c r="L5" s="130"/>
      <c r="M5" s="131"/>
      <c r="N5" s="131"/>
      <c r="P5" s="126"/>
      <c r="Q5" s="136"/>
      <c r="R5" s="198" t="s">
        <v>8</v>
      </c>
      <c r="S5" s="198"/>
      <c r="T5" s="124">
        <f>C5</f>
        <v>0</v>
      </c>
      <c r="U5" s="131"/>
      <c r="V5" s="131"/>
      <c r="W5" s="126"/>
      <c r="X5" s="126"/>
      <c r="Y5" s="127"/>
      <c r="Z5" s="128"/>
      <c r="AA5" s="129" t="s">
        <v>9</v>
      </c>
      <c r="AC5" s="124">
        <f>L5</f>
        <v>0</v>
      </c>
      <c r="AD5" s="131"/>
      <c r="AE5" s="131"/>
    </row>
    <row r="6" spans="18:31" ht="15" thickBot="1">
      <c r="R6" s="2"/>
      <c r="S6" s="2"/>
      <c r="T6" s="40"/>
      <c r="U6" s="41"/>
      <c r="V6" s="41"/>
      <c r="W6" s="3"/>
      <c r="X6" s="3"/>
      <c r="Y6" s="4"/>
      <c r="Z6" s="5"/>
      <c r="AA6" s="6"/>
      <c r="AB6" s="6"/>
      <c r="AC6" s="40"/>
      <c r="AD6" s="41"/>
      <c r="AE6" s="41"/>
    </row>
    <row r="7" spans="1:31" ht="15.75" thickTop="1">
      <c r="A7" s="218" t="s">
        <v>10</v>
      </c>
      <c r="B7" s="218"/>
      <c r="C7" s="218"/>
      <c r="D7" s="218"/>
      <c r="E7" s="218"/>
      <c r="F7" s="218"/>
      <c r="G7" s="218"/>
      <c r="H7" s="8"/>
      <c r="I7" s="219" t="s">
        <v>11</v>
      </c>
      <c r="J7" s="219"/>
      <c r="K7" s="219"/>
      <c r="L7" s="219"/>
      <c r="M7" s="219"/>
      <c r="N7" s="219"/>
      <c r="O7" s="219"/>
      <c r="R7" s="42"/>
      <c r="S7" s="44"/>
      <c r="T7" s="44"/>
      <c r="U7" s="44"/>
      <c r="V7" s="44"/>
      <c r="W7" s="44"/>
      <c r="X7" s="44"/>
      <c r="Y7" s="45" t="s">
        <v>38</v>
      </c>
      <c r="Z7" s="44"/>
      <c r="AA7" s="44"/>
      <c r="AB7" s="46"/>
      <c r="AC7" s="46"/>
      <c r="AD7" s="44"/>
      <c r="AE7" s="47"/>
    </row>
    <row r="8" spans="1:31" ht="15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R8" s="48" t="s">
        <v>13</v>
      </c>
      <c r="S8" s="217"/>
      <c r="T8" s="221"/>
      <c r="U8" s="221"/>
      <c r="V8" s="221"/>
      <c r="W8" s="221"/>
      <c r="X8" s="221"/>
      <c r="Y8" s="221"/>
      <c r="Z8" s="221"/>
      <c r="AA8" s="221"/>
      <c r="AB8" s="221"/>
      <c r="AC8" s="221"/>
      <c r="AD8" s="221"/>
      <c r="AE8" s="205" t="s">
        <v>37</v>
      </c>
    </row>
    <row r="9" spans="1:31" ht="15.75" thickBot="1">
      <c r="A9" s="8"/>
      <c r="B9" s="8"/>
      <c r="C9" s="8"/>
      <c r="D9" s="8"/>
      <c r="E9" s="8"/>
      <c r="F9" s="8"/>
      <c r="G9" s="9" t="s">
        <v>14</v>
      </c>
      <c r="H9" s="8"/>
      <c r="I9" s="8"/>
      <c r="J9" s="8"/>
      <c r="K9" s="8"/>
      <c r="L9" s="8"/>
      <c r="M9" s="8"/>
      <c r="N9" s="8"/>
      <c r="O9" s="8"/>
      <c r="R9" s="49" t="s">
        <v>15</v>
      </c>
      <c r="S9" s="204"/>
      <c r="T9" s="204"/>
      <c r="U9" s="204"/>
      <c r="V9" s="204"/>
      <c r="W9" s="204"/>
      <c r="X9" s="204"/>
      <c r="Y9" s="204"/>
      <c r="Z9" s="204"/>
      <c r="AA9" s="204"/>
      <c r="AB9" s="204"/>
      <c r="AC9" s="204"/>
      <c r="AD9" s="204"/>
      <c r="AE9" s="206"/>
    </row>
    <row r="10" spans="1:31" ht="15.75" thickTop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R10" s="10" t="s">
        <v>31</v>
      </c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50">
        <f aca="true" t="shared" si="0" ref="AE10:AE25">SUM(S10:AD10)</f>
        <v>0</v>
      </c>
    </row>
    <row r="11" spans="1:31" ht="15">
      <c r="A11" s="8"/>
      <c r="B11" s="8"/>
      <c r="C11" s="13" t="s">
        <v>17</v>
      </c>
      <c r="D11" s="8"/>
      <c r="E11" s="207" t="s">
        <v>18</v>
      </c>
      <c r="F11" s="207"/>
      <c r="G11" s="207"/>
      <c r="H11" s="8"/>
      <c r="I11" s="8"/>
      <c r="J11" s="8"/>
      <c r="K11" s="13" t="s">
        <v>19</v>
      </c>
      <c r="L11" s="8"/>
      <c r="M11" s="13" t="s">
        <v>20</v>
      </c>
      <c r="N11" s="8"/>
      <c r="O11" s="13" t="s">
        <v>21</v>
      </c>
      <c r="R11" s="10" t="s">
        <v>32</v>
      </c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2">
        <f t="shared" si="0"/>
        <v>0</v>
      </c>
    </row>
    <row r="12" spans="1:31" ht="15.75" thickBot="1">
      <c r="A12" s="14" t="s">
        <v>23</v>
      </c>
      <c r="B12" s="8"/>
      <c r="C12" s="14" t="s">
        <v>24</v>
      </c>
      <c r="D12" s="8"/>
      <c r="E12" s="14" t="s">
        <v>25</v>
      </c>
      <c r="F12" s="8"/>
      <c r="G12" s="14" t="s">
        <v>26</v>
      </c>
      <c r="H12" s="8"/>
      <c r="I12" s="14" t="s">
        <v>27</v>
      </c>
      <c r="J12" s="8"/>
      <c r="K12" s="14" t="s">
        <v>28</v>
      </c>
      <c r="L12" s="8"/>
      <c r="M12" s="14" t="s">
        <v>21</v>
      </c>
      <c r="N12" s="8"/>
      <c r="O12" s="14" t="s">
        <v>29</v>
      </c>
      <c r="R12" s="10" t="s">
        <v>33</v>
      </c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2">
        <f t="shared" si="0"/>
        <v>0</v>
      </c>
    </row>
    <row r="13" spans="1:31" ht="1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R13" s="10" t="s">
        <v>34</v>
      </c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2">
        <f t="shared" si="0"/>
        <v>0</v>
      </c>
    </row>
    <row r="14" spans="1:31" ht="15">
      <c r="A14" s="15"/>
      <c r="B14" s="8"/>
      <c r="C14" s="15"/>
      <c r="D14" s="8"/>
      <c r="E14" s="15"/>
      <c r="F14" s="8"/>
      <c r="G14" s="15"/>
      <c r="H14" s="8"/>
      <c r="I14" s="15"/>
      <c r="J14" s="8"/>
      <c r="K14" s="15">
        <f>IF(I14&gt;0,(IF(A14="","",ROUND(+I14/E14,0))),(IF(A14="","",0)))</f>
      </c>
      <c r="L14" s="8"/>
      <c r="M14" s="16">
        <f>IF($I$27=0,0,IF(A14="","",I14/$I$27*100))</f>
        <v>0</v>
      </c>
      <c r="N14" s="8"/>
      <c r="O14" s="15">
        <f>IF(A14="","",ROUND(+I14/$L$5,0))</f>
      </c>
      <c r="R14" s="10" t="s">
        <v>35</v>
      </c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2">
        <f t="shared" si="0"/>
        <v>0</v>
      </c>
    </row>
    <row r="15" spans="1:31" ht="15">
      <c r="A15" s="15"/>
      <c r="B15" s="8"/>
      <c r="C15" s="15"/>
      <c r="D15" s="8"/>
      <c r="E15" s="15"/>
      <c r="F15" s="8"/>
      <c r="G15" s="15"/>
      <c r="H15" s="8"/>
      <c r="I15" s="15"/>
      <c r="J15" s="8"/>
      <c r="K15" s="15">
        <f aca="true" t="shared" si="1" ref="K15:K25">IF(I15&gt;0,(IF(A15="","",ROUND(+I15/E15,0))),(IF(A15="","",0)))</f>
      </c>
      <c r="L15" s="8"/>
      <c r="M15" s="16">
        <f aca="true" t="shared" si="2" ref="M15:M25">IF($I$27=0,0,IF(A15="","",I15/$I$27*100))</f>
        <v>0</v>
      </c>
      <c r="N15" s="8"/>
      <c r="O15" s="15">
        <f aca="true" t="shared" si="3" ref="O15:O25">IF(A15="","",ROUND(+I15/$L$5,0))</f>
      </c>
      <c r="R15" s="10" t="s">
        <v>39</v>
      </c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2">
        <f t="shared" si="0"/>
        <v>0</v>
      </c>
    </row>
    <row r="16" spans="1:31" ht="15">
      <c r="A16" s="15"/>
      <c r="B16" s="8"/>
      <c r="C16" s="15"/>
      <c r="D16" s="8"/>
      <c r="E16" s="15"/>
      <c r="F16" s="8"/>
      <c r="G16" s="15"/>
      <c r="H16" s="8"/>
      <c r="I16" s="15"/>
      <c r="J16" s="8"/>
      <c r="K16" s="15">
        <f t="shared" si="1"/>
      </c>
      <c r="L16" s="8"/>
      <c r="M16" s="16">
        <f t="shared" si="2"/>
        <v>0</v>
      </c>
      <c r="N16" s="8"/>
      <c r="O16" s="15">
        <f t="shared" si="3"/>
      </c>
      <c r="R16" s="10" t="s">
        <v>41</v>
      </c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2">
        <f t="shared" si="0"/>
        <v>0</v>
      </c>
    </row>
    <row r="17" spans="1:31" ht="15">
      <c r="A17" s="17"/>
      <c r="C17" s="17"/>
      <c r="E17" s="18"/>
      <c r="G17" s="18"/>
      <c r="I17" s="18"/>
      <c r="K17" s="15">
        <f t="shared" si="1"/>
      </c>
      <c r="M17" s="16">
        <f t="shared" si="2"/>
        <v>0</v>
      </c>
      <c r="O17" s="15">
        <f t="shared" si="3"/>
      </c>
      <c r="R17" s="10" t="s">
        <v>42</v>
      </c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2">
        <f t="shared" si="0"/>
        <v>0</v>
      </c>
    </row>
    <row r="18" spans="1:31" ht="15">
      <c r="A18" s="15"/>
      <c r="B18" s="8"/>
      <c r="C18" s="15"/>
      <c r="D18" s="8"/>
      <c r="E18" s="15"/>
      <c r="F18" s="8"/>
      <c r="G18" s="15"/>
      <c r="H18" s="8"/>
      <c r="I18" s="15"/>
      <c r="J18" s="8"/>
      <c r="K18" s="15">
        <f t="shared" si="1"/>
      </c>
      <c r="L18" s="8"/>
      <c r="M18" s="16">
        <f t="shared" si="2"/>
        <v>0</v>
      </c>
      <c r="N18" s="8"/>
      <c r="O18" s="15">
        <f>IF(A18="","",ROUND(+I18/$L$5,0))</f>
      </c>
      <c r="R18" s="10" t="s">
        <v>44</v>
      </c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2">
        <f t="shared" si="0"/>
        <v>0</v>
      </c>
    </row>
    <row r="19" spans="1:31" ht="15">
      <c r="A19" s="15"/>
      <c r="B19" s="8"/>
      <c r="C19" s="15"/>
      <c r="D19" s="8"/>
      <c r="E19" s="15"/>
      <c r="F19" s="8"/>
      <c r="G19" s="15"/>
      <c r="H19" s="8"/>
      <c r="I19" s="15"/>
      <c r="J19" s="8"/>
      <c r="K19" s="15">
        <f t="shared" si="1"/>
      </c>
      <c r="L19" s="8"/>
      <c r="M19" s="16">
        <f t="shared" si="2"/>
        <v>0</v>
      </c>
      <c r="N19" s="8"/>
      <c r="O19" s="15">
        <f>IF(A19="","",ROUND(+I19/$L$5,0))</f>
      </c>
      <c r="R19" s="10" t="s">
        <v>45</v>
      </c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2">
        <f t="shared" si="0"/>
        <v>0</v>
      </c>
    </row>
    <row r="20" spans="1:31" ht="15">
      <c r="A20" s="15"/>
      <c r="B20" s="8"/>
      <c r="C20" s="15"/>
      <c r="D20" s="8"/>
      <c r="E20" s="15"/>
      <c r="F20" s="8"/>
      <c r="G20" s="15"/>
      <c r="H20" s="8"/>
      <c r="I20" s="15"/>
      <c r="J20" s="8"/>
      <c r="K20" s="15">
        <f t="shared" si="1"/>
      </c>
      <c r="L20" s="8"/>
      <c r="M20" s="16">
        <f t="shared" si="2"/>
        <v>0</v>
      </c>
      <c r="N20" s="8"/>
      <c r="O20" s="15">
        <f t="shared" si="3"/>
      </c>
      <c r="R20" s="10" t="s">
        <v>47</v>
      </c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2">
        <f t="shared" si="0"/>
        <v>0</v>
      </c>
    </row>
    <row r="21" spans="1:31" ht="15">
      <c r="A21" s="15"/>
      <c r="B21" s="8"/>
      <c r="C21" s="15"/>
      <c r="D21" s="8"/>
      <c r="E21" s="15"/>
      <c r="F21" s="8"/>
      <c r="G21" s="15"/>
      <c r="H21" s="8"/>
      <c r="I21" s="15"/>
      <c r="J21" s="8"/>
      <c r="K21" s="15">
        <f t="shared" si="1"/>
      </c>
      <c r="L21" s="8"/>
      <c r="M21" s="16">
        <f t="shared" si="2"/>
        <v>0</v>
      </c>
      <c r="N21" s="8"/>
      <c r="O21" s="15">
        <f t="shared" si="3"/>
      </c>
      <c r="R21" s="10" t="s">
        <v>53</v>
      </c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2">
        <f t="shared" si="0"/>
        <v>0</v>
      </c>
    </row>
    <row r="22" spans="1:31" ht="15">
      <c r="A22" s="15"/>
      <c r="B22" s="8"/>
      <c r="C22" s="15"/>
      <c r="D22" s="8"/>
      <c r="E22" s="15"/>
      <c r="F22" s="8"/>
      <c r="G22" s="15"/>
      <c r="H22" s="8"/>
      <c r="I22" s="15"/>
      <c r="J22" s="8"/>
      <c r="K22" s="15">
        <f t="shared" si="1"/>
      </c>
      <c r="L22" s="8"/>
      <c r="M22" s="16">
        <f t="shared" si="2"/>
        <v>0</v>
      </c>
      <c r="N22" s="8"/>
      <c r="O22" s="15">
        <f t="shared" si="3"/>
      </c>
      <c r="R22" s="10" t="s">
        <v>54</v>
      </c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2">
        <f t="shared" si="0"/>
        <v>0</v>
      </c>
    </row>
    <row r="23" spans="1:31" ht="15">
      <c r="A23" s="15"/>
      <c r="B23" s="8"/>
      <c r="C23" s="15"/>
      <c r="D23" s="8"/>
      <c r="E23" s="15"/>
      <c r="F23" s="8"/>
      <c r="G23" s="15"/>
      <c r="H23" s="8"/>
      <c r="I23" s="15"/>
      <c r="J23" s="8"/>
      <c r="K23" s="15">
        <f t="shared" si="1"/>
      </c>
      <c r="L23" s="8"/>
      <c r="M23" s="16">
        <f t="shared" si="2"/>
        <v>0</v>
      </c>
      <c r="N23" s="8"/>
      <c r="O23" s="15">
        <f t="shared" si="3"/>
      </c>
      <c r="R23" s="10" t="s">
        <v>55</v>
      </c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2">
        <f t="shared" si="0"/>
        <v>0</v>
      </c>
    </row>
    <row r="24" spans="1:31" ht="15">
      <c r="A24" s="15"/>
      <c r="B24" s="8"/>
      <c r="C24" s="15"/>
      <c r="D24" s="8"/>
      <c r="E24" s="15"/>
      <c r="F24" s="8"/>
      <c r="G24" s="15"/>
      <c r="H24" s="8"/>
      <c r="I24" s="15"/>
      <c r="J24" s="8"/>
      <c r="K24" s="15">
        <f t="shared" si="1"/>
      </c>
      <c r="L24" s="8"/>
      <c r="M24" s="16">
        <f t="shared" si="2"/>
        <v>0</v>
      </c>
      <c r="N24" s="8"/>
      <c r="O24" s="15">
        <f t="shared" si="3"/>
      </c>
      <c r="R24" s="10" t="s">
        <v>56</v>
      </c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2">
        <f t="shared" si="0"/>
        <v>0</v>
      </c>
    </row>
    <row r="25" spans="1:31" ht="15.75" thickBot="1">
      <c r="A25" s="15"/>
      <c r="B25" s="8"/>
      <c r="C25" s="15"/>
      <c r="D25" s="8"/>
      <c r="E25" s="15"/>
      <c r="F25" s="8"/>
      <c r="G25" s="15"/>
      <c r="H25" s="8"/>
      <c r="I25" s="15"/>
      <c r="J25" s="8"/>
      <c r="K25" s="15">
        <f t="shared" si="1"/>
      </c>
      <c r="L25" s="8"/>
      <c r="M25" s="16">
        <f t="shared" si="2"/>
        <v>0</v>
      </c>
      <c r="N25" s="8"/>
      <c r="O25" s="15">
        <f t="shared" si="3"/>
      </c>
      <c r="R25" s="10" t="s">
        <v>57</v>
      </c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2">
        <f t="shared" si="0"/>
        <v>0</v>
      </c>
    </row>
    <row r="26" spans="1:31" ht="16.5" thickBot="1" thickTop="1">
      <c r="A26" s="8"/>
      <c r="B26" s="8"/>
      <c r="C26" s="8"/>
      <c r="D26" s="8"/>
      <c r="E26" s="8"/>
      <c r="F26" s="8"/>
      <c r="G26" s="8"/>
      <c r="H26" s="8"/>
      <c r="I26" s="8"/>
      <c r="J26" s="8"/>
      <c r="K26" s="26"/>
      <c r="L26" s="8"/>
      <c r="M26" s="8"/>
      <c r="N26" s="8"/>
      <c r="O26" s="8"/>
      <c r="R26" s="29" t="s">
        <v>37</v>
      </c>
      <c r="S26" s="51">
        <f aca="true" t="shared" si="4" ref="S26:AE26">SUM(S10:S25)</f>
        <v>0</v>
      </c>
      <c r="T26" s="30">
        <f t="shared" si="4"/>
        <v>0</v>
      </c>
      <c r="U26" s="30">
        <f t="shared" si="4"/>
        <v>0</v>
      </c>
      <c r="V26" s="30">
        <f t="shared" si="4"/>
        <v>0</v>
      </c>
      <c r="W26" s="30">
        <f t="shared" si="4"/>
        <v>0</v>
      </c>
      <c r="X26" s="30">
        <f t="shared" si="4"/>
        <v>0</v>
      </c>
      <c r="Y26" s="30">
        <f t="shared" si="4"/>
        <v>0</v>
      </c>
      <c r="Z26" s="30">
        <f t="shared" si="4"/>
        <v>0</v>
      </c>
      <c r="AA26" s="30">
        <f t="shared" si="4"/>
        <v>0</v>
      </c>
      <c r="AB26" s="30">
        <f t="shared" si="4"/>
        <v>0</v>
      </c>
      <c r="AC26" s="30">
        <f t="shared" si="4"/>
        <v>0</v>
      </c>
      <c r="AD26" s="31">
        <f t="shared" si="4"/>
        <v>0</v>
      </c>
      <c r="AE26" s="52">
        <f t="shared" si="4"/>
        <v>0</v>
      </c>
    </row>
    <row r="27" spans="1:31" ht="15.75" thickTop="1">
      <c r="A27" s="66" t="s">
        <v>40</v>
      </c>
      <c r="B27" s="8"/>
      <c r="C27" s="8"/>
      <c r="D27" s="8"/>
      <c r="E27" s="15">
        <f>SUM(E14:E25)</f>
        <v>0</v>
      </c>
      <c r="F27" s="8"/>
      <c r="G27" s="15">
        <f>SUM(G14:G25)</f>
        <v>0</v>
      </c>
      <c r="H27" s="8"/>
      <c r="I27" s="15">
        <f>SUM(I14:I26)</f>
        <v>0</v>
      </c>
      <c r="J27" s="8"/>
      <c r="K27" s="15">
        <f>IF(I27=0,0,ROUND(+I27/E27,0))</f>
        <v>0</v>
      </c>
      <c r="L27" s="8"/>
      <c r="M27" s="15">
        <f>SUM(M14:M25)</f>
        <v>0</v>
      </c>
      <c r="N27" s="8"/>
      <c r="O27" s="15">
        <f>SUM(O14:O25)</f>
        <v>0</v>
      </c>
      <c r="R27" s="21"/>
      <c r="S27" s="22"/>
      <c r="T27" s="22"/>
      <c r="U27" s="22"/>
      <c r="V27" s="22"/>
      <c r="W27" s="22"/>
      <c r="X27" s="22"/>
      <c r="Y27" s="23" t="s">
        <v>59</v>
      </c>
      <c r="Z27" s="22"/>
      <c r="AA27" s="22"/>
      <c r="AB27" s="24"/>
      <c r="AC27" s="24"/>
      <c r="AD27" s="22"/>
      <c r="AE27" s="25"/>
    </row>
    <row r="28" spans="1:31" ht="1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R28" s="10" t="s">
        <v>31</v>
      </c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2">
        <f aca="true" t="shared" si="5" ref="AE28:AE43">SUM(S28:AD28)</f>
        <v>0</v>
      </c>
    </row>
    <row r="29" spans="1:31" ht="15">
      <c r="A29" s="8"/>
      <c r="B29" s="8"/>
      <c r="C29" s="8"/>
      <c r="D29" s="8"/>
      <c r="E29" s="8"/>
      <c r="F29" s="8"/>
      <c r="G29" s="9" t="s">
        <v>43</v>
      </c>
      <c r="H29" s="9"/>
      <c r="I29" s="9"/>
      <c r="J29" s="8"/>
      <c r="K29" s="8"/>
      <c r="L29" s="8"/>
      <c r="M29" s="8"/>
      <c r="N29" s="8"/>
      <c r="O29" s="8"/>
      <c r="R29" s="10" t="s">
        <v>32</v>
      </c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2">
        <f t="shared" si="5"/>
        <v>0</v>
      </c>
    </row>
    <row r="30" spans="1:31" ht="15">
      <c r="A30" s="8"/>
      <c r="B30" s="8"/>
      <c r="C30" s="8"/>
      <c r="D30" s="8"/>
      <c r="E30" s="8"/>
      <c r="F30" s="8"/>
      <c r="G30" s="9"/>
      <c r="H30" s="9"/>
      <c r="I30" s="9"/>
      <c r="J30" s="8"/>
      <c r="K30" s="8"/>
      <c r="L30" s="8"/>
      <c r="M30" s="8"/>
      <c r="N30" s="8"/>
      <c r="O30" s="8"/>
      <c r="R30" s="10" t="s">
        <v>33</v>
      </c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2">
        <f t="shared" si="5"/>
        <v>0</v>
      </c>
    </row>
    <row r="31" spans="1:31" ht="15">
      <c r="A31" s="8"/>
      <c r="B31" s="8"/>
      <c r="C31" s="207" t="s">
        <v>18</v>
      </c>
      <c r="D31" s="207"/>
      <c r="E31" s="207"/>
      <c r="F31" s="8"/>
      <c r="G31" s="8"/>
      <c r="H31" s="8"/>
      <c r="I31" s="13" t="s">
        <v>20</v>
      </c>
      <c r="J31" s="8"/>
      <c r="K31" s="208" t="s">
        <v>46</v>
      </c>
      <c r="L31" s="209"/>
      <c r="M31" s="209"/>
      <c r="N31" s="209"/>
      <c r="O31" s="209"/>
      <c r="R31" s="10" t="s">
        <v>34</v>
      </c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2">
        <f t="shared" si="5"/>
        <v>0</v>
      </c>
    </row>
    <row r="32" spans="1:31" ht="15.75" thickBot="1">
      <c r="A32" s="14" t="s">
        <v>23</v>
      </c>
      <c r="B32" s="8"/>
      <c r="C32" s="14" t="s">
        <v>25</v>
      </c>
      <c r="D32" s="8"/>
      <c r="E32" s="14" t="s">
        <v>48</v>
      </c>
      <c r="F32" s="8"/>
      <c r="G32" s="27" t="s">
        <v>49</v>
      </c>
      <c r="H32" s="8"/>
      <c r="I32" s="14" t="s">
        <v>21</v>
      </c>
      <c r="J32" s="8"/>
      <c r="K32" s="14" t="s">
        <v>50</v>
      </c>
      <c r="L32" s="8"/>
      <c r="M32" s="14" t="s">
        <v>51</v>
      </c>
      <c r="N32" s="8"/>
      <c r="O32" s="14" t="s">
        <v>52</v>
      </c>
      <c r="R32" s="10" t="s">
        <v>35</v>
      </c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2">
        <f t="shared" si="5"/>
        <v>0</v>
      </c>
    </row>
    <row r="33" spans="1:31" ht="1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R33" s="10" t="s">
        <v>39</v>
      </c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2">
        <f t="shared" si="5"/>
        <v>0</v>
      </c>
    </row>
    <row r="34" spans="1:31" ht="15">
      <c r="A34" s="15"/>
      <c r="B34" s="8"/>
      <c r="C34" s="15"/>
      <c r="D34" s="8"/>
      <c r="E34" s="15"/>
      <c r="F34" s="8"/>
      <c r="G34" s="15"/>
      <c r="H34" s="8"/>
      <c r="I34" s="16">
        <f>IF($G$47=0,0,IF(A34="","",G34/$G$47*100))</f>
        <v>0</v>
      </c>
      <c r="J34" s="8"/>
      <c r="K34" s="15">
        <f>IF(A34="","",ROUND(+G34/$L$5,0))</f>
      </c>
      <c r="L34" s="8"/>
      <c r="M34" s="16">
        <f>IF(A34="","",+G34/75/$L$5)</f>
      </c>
      <c r="N34" s="8"/>
      <c r="O34" s="16">
        <f>IF(A34="","",(+G34/75*IF((ISNUMBER(SEARCH("DEAD",A34)))=TRUE,2,2.3))/$L$5)</f>
      </c>
      <c r="Q34" s="28"/>
      <c r="R34" s="10" t="s">
        <v>41</v>
      </c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2">
        <f t="shared" si="5"/>
        <v>0</v>
      </c>
    </row>
    <row r="35" spans="1:31" ht="15">
      <c r="A35" s="15"/>
      <c r="B35" s="8"/>
      <c r="C35" s="15"/>
      <c r="D35" s="8"/>
      <c r="E35" s="15"/>
      <c r="F35" s="8"/>
      <c r="G35" s="15"/>
      <c r="H35" s="8"/>
      <c r="I35" s="16">
        <f aca="true" t="shared" si="6" ref="I35:I45">IF($G$47=0,0,IF(A35="","",G35/$G$47*100))</f>
        <v>0</v>
      </c>
      <c r="J35" s="8"/>
      <c r="K35" s="15">
        <f aca="true" t="shared" si="7" ref="K35:K45">IF(A35="","",ROUND(+G35/$L$5,0))</f>
      </c>
      <c r="L35" s="8"/>
      <c r="M35" s="16">
        <f aca="true" t="shared" si="8" ref="M35:M45">IF(A35="","",+G35/75/$L$5)</f>
      </c>
      <c r="N35" s="8"/>
      <c r="O35" s="16">
        <f aca="true" t="shared" si="9" ref="O35:O45">IF(A35="","",(+G35/75*IF((ISNUMBER(SEARCH("DEAD",A35)))=TRUE,2,2.3))/$L$5)</f>
      </c>
      <c r="R35" s="10" t="s">
        <v>42</v>
      </c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2">
        <f t="shared" si="5"/>
        <v>0</v>
      </c>
    </row>
    <row r="36" spans="1:31" ht="15">
      <c r="A36" s="15"/>
      <c r="B36" s="8"/>
      <c r="C36" s="15"/>
      <c r="D36" s="8"/>
      <c r="E36" s="15"/>
      <c r="F36" s="8"/>
      <c r="G36" s="15"/>
      <c r="H36" s="8"/>
      <c r="I36" s="16">
        <f t="shared" si="6"/>
        <v>0</v>
      </c>
      <c r="J36" s="8"/>
      <c r="K36" s="15">
        <f t="shared" si="7"/>
      </c>
      <c r="L36" s="8"/>
      <c r="M36" s="16">
        <f t="shared" si="8"/>
      </c>
      <c r="N36" s="8"/>
      <c r="O36" s="16">
        <f t="shared" si="9"/>
      </c>
      <c r="R36" s="10" t="s">
        <v>44</v>
      </c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2">
        <f t="shared" si="5"/>
        <v>0</v>
      </c>
    </row>
    <row r="37" spans="1:31" ht="15">
      <c r="A37" s="15"/>
      <c r="B37" s="8"/>
      <c r="C37" s="15"/>
      <c r="D37" s="8"/>
      <c r="E37" s="15"/>
      <c r="F37" s="8"/>
      <c r="G37" s="15"/>
      <c r="H37" s="8"/>
      <c r="I37" s="16">
        <f t="shared" si="6"/>
        <v>0</v>
      </c>
      <c r="J37" s="8"/>
      <c r="K37" s="15">
        <f t="shared" si="7"/>
      </c>
      <c r="L37" s="8"/>
      <c r="M37" s="16">
        <f t="shared" si="8"/>
      </c>
      <c r="N37" s="8"/>
      <c r="O37" s="16">
        <f t="shared" si="9"/>
      </c>
      <c r="R37" s="10" t="s">
        <v>45</v>
      </c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2">
        <f t="shared" si="5"/>
        <v>0</v>
      </c>
    </row>
    <row r="38" spans="1:31" ht="15">
      <c r="A38" s="15"/>
      <c r="B38" s="8"/>
      <c r="C38" s="15"/>
      <c r="D38" s="8"/>
      <c r="E38" s="15"/>
      <c r="F38" s="8"/>
      <c r="G38" s="15"/>
      <c r="H38" s="8"/>
      <c r="I38" s="16">
        <f t="shared" si="6"/>
        <v>0</v>
      </c>
      <c r="J38" s="8"/>
      <c r="K38" s="15">
        <f t="shared" si="7"/>
      </c>
      <c r="L38" s="8"/>
      <c r="M38" s="16">
        <f t="shared" si="8"/>
      </c>
      <c r="N38" s="8"/>
      <c r="O38" s="16">
        <f t="shared" si="9"/>
      </c>
      <c r="R38" s="10" t="s">
        <v>47</v>
      </c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2">
        <f t="shared" si="5"/>
        <v>0</v>
      </c>
    </row>
    <row r="39" spans="1:31" ht="15">
      <c r="A39" s="15"/>
      <c r="B39" s="8"/>
      <c r="C39" s="15"/>
      <c r="D39" s="8"/>
      <c r="E39" s="15"/>
      <c r="F39" s="8"/>
      <c r="G39" s="15"/>
      <c r="H39" s="8"/>
      <c r="I39" s="16">
        <f t="shared" si="6"/>
        <v>0</v>
      </c>
      <c r="J39" s="8"/>
      <c r="K39" s="15">
        <f t="shared" si="7"/>
      </c>
      <c r="L39" s="8"/>
      <c r="M39" s="16">
        <f t="shared" si="8"/>
      </c>
      <c r="N39" s="8"/>
      <c r="O39" s="16">
        <f t="shared" si="9"/>
      </c>
      <c r="R39" s="10" t="s">
        <v>53</v>
      </c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2">
        <f t="shared" si="5"/>
        <v>0</v>
      </c>
    </row>
    <row r="40" spans="1:31" ht="15">
      <c r="A40" s="15"/>
      <c r="B40" s="8"/>
      <c r="C40" s="15"/>
      <c r="D40" s="8"/>
      <c r="E40" s="15"/>
      <c r="F40" s="8"/>
      <c r="G40" s="15"/>
      <c r="H40" s="8"/>
      <c r="I40" s="16">
        <f t="shared" si="6"/>
        <v>0</v>
      </c>
      <c r="J40" s="8"/>
      <c r="K40" s="15">
        <f t="shared" si="7"/>
      </c>
      <c r="L40" s="8"/>
      <c r="M40" s="16">
        <f t="shared" si="8"/>
      </c>
      <c r="N40" s="8"/>
      <c r="O40" s="16">
        <f t="shared" si="9"/>
      </c>
      <c r="R40" s="10" t="s">
        <v>54</v>
      </c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2">
        <f t="shared" si="5"/>
        <v>0</v>
      </c>
    </row>
    <row r="41" spans="1:31" ht="15">
      <c r="A41" s="15"/>
      <c r="B41" s="8"/>
      <c r="C41" s="15"/>
      <c r="D41" s="8"/>
      <c r="E41" s="15"/>
      <c r="F41" s="8"/>
      <c r="G41" s="15"/>
      <c r="H41" s="8"/>
      <c r="I41" s="16">
        <f t="shared" si="6"/>
        <v>0</v>
      </c>
      <c r="J41" s="8"/>
      <c r="K41" s="15">
        <f t="shared" si="7"/>
      </c>
      <c r="L41" s="8"/>
      <c r="M41" s="16">
        <f t="shared" si="8"/>
      </c>
      <c r="N41" s="8"/>
      <c r="O41" s="16">
        <f t="shared" si="9"/>
      </c>
      <c r="R41" s="10" t="s">
        <v>55</v>
      </c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2">
        <f t="shared" si="5"/>
        <v>0</v>
      </c>
    </row>
    <row r="42" spans="1:31" ht="15">
      <c r="A42" s="15"/>
      <c r="B42" s="8"/>
      <c r="C42" s="15"/>
      <c r="D42" s="8"/>
      <c r="E42" s="15"/>
      <c r="F42" s="8"/>
      <c r="G42" s="15"/>
      <c r="H42" s="8"/>
      <c r="I42" s="16">
        <f t="shared" si="6"/>
        <v>0</v>
      </c>
      <c r="J42" s="8"/>
      <c r="K42" s="15">
        <f t="shared" si="7"/>
      </c>
      <c r="L42" s="8"/>
      <c r="M42" s="16">
        <f t="shared" si="8"/>
      </c>
      <c r="N42" s="8"/>
      <c r="O42" s="16">
        <f t="shared" si="9"/>
      </c>
      <c r="Q42" s="32"/>
      <c r="R42" s="10" t="s">
        <v>56</v>
      </c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2">
        <f t="shared" si="5"/>
        <v>0</v>
      </c>
    </row>
    <row r="43" spans="1:31" ht="15.75" thickBot="1">
      <c r="A43" s="15"/>
      <c r="B43" s="8"/>
      <c r="C43" s="15"/>
      <c r="D43" s="8"/>
      <c r="E43" s="15"/>
      <c r="F43" s="8"/>
      <c r="G43" s="15"/>
      <c r="H43" s="8"/>
      <c r="I43" s="16">
        <f t="shared" si="6"/>
        <v>0</v>
      </c>
      <c r="J43" s="8"/>
      <c r="K43" s="15">
        <f t="shared" si="7"/>
      </c>
      <c r="L43" s="8"/>
      <c r="M43" s="16">
        <f t="shared" si="8"/>
      </c>
      <c r="N43" s="8"/>
      <c r="O43" s="16">
        <f t="shared" si="9"/>
      </c>
      <c r="Q43" s="33"/>
      <c r="R43" s="10" t="s">
        <v>57</v>
      </c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53">
        <f t="shared" si="5"/>
        <v>0</v>
      </c>
    </row>
    <row r="44" spans="1:31" ht="16.5" thickBot="1" thickTop="1">
      <c r="A44" s="15"/>
      <c r="B44" s="8"/>
      <c r="C44" s="15"/>
      <c r="D44" s="8"/>
      <c r="E44" s="15"/>
      <c r="F44" s="8"/>
      <c r="G44" s="15"/>
      <c r="H44" s="8"/>
      <c r="I44" s="16">
        <f t="shared" si="6"/>
        <v>0</v>
      </c>
      <c r="J44" s="8"/>
      <c r="K44" s="15">
        <f t="shared" si="7"/>
      </c>
      <c r="L44" s="8"/>
      <c r="M44" s="16">
        <f t="shared" si="8"/>
      </c>
      <c r="N44" s="8"/>
      <c r="O44" s="16">
        <f t="shared" si="9"/>
      </c>
      <c r="R44" s="36" t="s">
        <v>37</v>
      </c>
      <c r="S44" s="37">
        <f aca="true" t="shared" si="10" ref="S44:AE44">SUM(S28:S43)</f>
        <v>0</v>
      </c>
      <c r="T44" s="37">
        <f t="shared" si="10"/>
        <v>0</v>
      </c>
      <c r="U44" s="37">
        <f t="shared" si="10"/>
        <v>0</v>
      </c>
      <c r="V44" s="37">
        <f t="shared" si="10"/>
        <v>0</v>
      </c>
      <c r="W44" s="37">
        <f t="shared" si="10"/>
        <v>0</v>
      </c>
      <c r="X44" s="37">
        <f t="shared" si="10"/>
        <v>0</v>
      </c>
      <c r="Y44" s="37">
        <f t="shared" si="10"/>
        <v>0</v>
      </c>
      <c r="Z44" s="37">
        <f t="shared" si="10"/>
        <v>0</v>
      </c>
      <c r="AA44" s="37">
        <f t="shared" si="10"/>
        <v>0</v>
      </c>
      <c r="AB44" s="37">
        <f t="shared" si="10"/>
        <v>0</v>
      </c>
      <c r="AC44" s="37">
        <f t="shared" si="10"/>
        <v>0</v>
      </c>
      <c r="AD44" s="38">
        <f t="shared" si="10"/>
        <v>0</v>
      </c>
      <c r="AE44" s="38">
        <f t="shared" si="10"/>
        <v>0</v>
      </c>
    </row>
    <row r="45" spans="1:31" ht="15.75" thickTop="1">
      <c r="A45" s="15"/>
      <c r="B45" s="8"/>
      <c r="C45" s="15"/>
      <c r="D45" s="8"/>
      <c r="E45" s="15"/>
      <c r="F45" s="8"/>
      <c r="G45" s="15"/>
      <c r="H45" s="8"/>
      <c r="I45" s="16">
        <f t="shared" si="6"/>
        <v>0</v>
      </c>
      <c r="J45" s="8"/>
      <c r="K45" s="15">
        <f t="shared" si="7"/>
      </c>
      <c r="L45" s="8"/>
      <c r="M45" s="16">
        <f t="shared" si="8"/>
      </c>
      <c r="N45" s="8"/>
      <c r="O45" s="16">
        <f t="shared" si="9"/>
      </c>
      <c r="R45" s="56"/>
      <c r="S45" s="57"/>
      <c r="T45" s="210"/>
      <c r="U45" s="210"/>
      <c r="V45" s="58"/>
      <c r="W45" s="58"/>
      <c r="X45" s="58"/>
      <c r="Y45" s="45" t="s">
        <v>12</v>
      </c>
      <c r="Z45" s="58"/>
      <c r="AA45" s="58"/>
      <c r="AB45" s="59"/>
      <c r="AC45" s="60"/>
      <c r="AD45" s="57"/>
      <c r="AE45" s="61"/>
    </row>
    <row r="46" spans="1:31" ht="1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34"/>
      <c r="N46" s="8"/>
      <c r="O46" s="34"/>
      <c r="R46" s="55" t="s">
        <v>13</v>
      </c>
      <c r="S46" s="222"/>
      <c r="T46" s="221"/>
      <c r="U46" s="221"/>
      <c r="V46" s="221"/>
      <c r="W46" s="221"/>
      <c r="X46" s="221"/>
      <c r="Y46" s="221"/>
      <c r="Z46" s="221"/>
      <c r="AA46" s="221"/>
      <c r="AB46" s="221"/>
      <c r="AC46" s="221"/>
      <c r="AD46" s="221"/>
      <c r="AE46" s="201" t="s">
        <v>37</v>
      </c>
    </row>
    <row r="47" spans="1:31" ht="15.75" thickBot="1">
      <c r="A47" s="66" t="s">
        <v>40</v>
      </c>
      <c r="B47" s="8"/>
      <c r="C47" s="15">
        <f>SUM(C34:C45)</f>
        <v>0</v>
      </c>
      <c r="D47" s="8"/>
      <c r="E47" s="15">
        <f>SUM(E34:E45)</f>
        <v>0</v>
      </c>
      <c r="F47" s="8"/>
      <c r="G47" s="15">
        <f>SUM(G34:G45)</f>
        <v>0</v>
      </c>
      <c r="H47" s="8"/>
      <c r="I47" s="15">
        <f>SUM(I34:I45)</f>
        <v>0</v>
      </c>
      <c r="J47" s="8"/>
      <c r="K47" s="15">
        <f>SUM(K34:K45)</f>
        <v>0</v>
      </c>
      <c r="L47" s="8"/>
      <c r="M47" s="16">
        <f>SUM(M34:M45)</f>
        <v>0</v>
      </c>
      <c r="N47" s="8"/>
      <c r="O47" s="16">
        <f>SUM(O34:O45)</f>
        <v>0</v>
      </c>
      <c r="R47" s="54" t="s">
        <v>15</v>
      </c>
      <c r="S47" s="223"/>
      <c r="T47" s="204"/>
      <c r="U47" s="204"/>
      <c r="V47" s="204"/>
      <c r="W47" s="204"/>
      <c r="X47" s="204"/>
      <c r="Y47" s="204"/>
      <c r="Z47" s="204"/>
      <c r="AA47" s="204"/>
      <c r="AB47" s="204"/>
      <c r="AC47" s="204"/>
      <c r="AD47" s="204"/>
      <c r="AE47" s="202"/>
    </row>
    <row r="48" spans="18:31" ht="15.75" thickTop="1">
      <c r="R48" s="10" t="s">
        <v>22</v>
      </c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50">
        <f>SUM(S48:AD48)</f>
        <v>0</v>
      </c>
    </row>
    <row r="49" spans="18:31" ht="15">
      <c r="R49" s="10" t="s">
        <v>30</v>
      </c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2">
        <f aca="true" t="shared" si="11" ref="AE49:AE55">SUM(S49:AD49)</f>
        <v>0</v>
      </c>
    </row>
    <row r="50" spans="1:31" ht="15">
      <c r="A50" s="64" t="s">
        <v>61</v>
      </c>
      <c r="G50" s="65"/>
      <c r="R50" s="10" t="s">
        <v>31</v>
      </c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2">
        <f t="shared" si="11"/>
        <v>0</v>
      </c>
    </row>
    <row r="51" spans="18:31" ht="15">
      <c r="R51" s="10" t="s">
        <v>32</v>
      </c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2">
        <f t="shared" si="11"/>
        <v>0</v>
      </c>
    </row>
    <row r="52" spans="18:31" ht="15">
      <c r="R52" s="10" t="s">
        <v>33</v>
      </c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2">
        <f t="shared" si="11"/>
        <v>0</v>
      </c>
    </row>
    <row r="53" spans="1:31" ht="15">
      <c r="A53" s="64" t="s">
        <v>60</v>
      </c>
      <c r="R53" s="10" t="s">
        <v>34</v>
      </c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2">
        <f t="shared" si="11"/>
        <v>0</v>
      </c>
    </row>
    <row r="54" spans="18:31" ht="15">
      <c r="R54" s="10" t="s">
        <v>35</v>
      </c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2">
        <f t="shared" si="11"/>
        <v>0</v>
      </c>
    </row>
    <row r="55" spans="18:31" ht="15.75" thickBot="1">
      <c r="R55" s="10" t="s">
        <v>36</v>
      </c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53">
        <f t="shared" si="11"/>
        <v>0</v>
      </c>
    </row>
    <row r="56" spans="18:31" s="6" customFormat="1" ht="16.5" thickBot="1" thickTop="1">
      <c r="R56" s="19" t="s">
        <v>37</v>
      </c>
      <c r="S56" s="20">
        <f aca="true" t="shared" si="12" ref="S56:AD56">SUM(S48:S55)</f>
        <v>0</v>
      </c>
      <c r="T56" s="20">
        <f t="shared" si="12"/>
        <v>0</v>
      </c>
      <c r="U56" s="20">
        <f t="shared" si="12"/>
        <v>0</v>
      </c>
      <c r="V56" s="20">
        <f t="shared" si="12"/>
        <v>0</v>
      </c>
      <c r="W56" s="20">
        <f t="shared" si="12"/>
        <v>0</v>
      </c>
      <c r="X56" s="20">
        <f t="shared" si="12"/>
        <v>0</v>
      </c>
      <c r="Y56" s="20">
        <f t="shared" si="12"/>
        <v>0</v>
      </c>
      <c r="Z56" s="20">
        <f t="shared" si="12"/>
        <v>0</v>
      </c>
      <c r="AA56" s="20">
        <f t="shared" si="12"/>
        <v>0</v>
      </c>
      <c r="AB56" s="20">
        <f t="shared" si="12"/>
        <v>0</v>
      </c>
      <c r="AC56" s="20">
        <f t="shared" si="12"/>
        <v>0</v>
      </c>
      <c r="AD56" s="20">
        <f t="shared" si="12"/>
        <v>0</v>
      </c>
      <c r="AE56" s="62">
        <f>SUM(S56:AD56)</f>
        <v>0</v>
      </c>
    </row>
    <row r="57" spans="18:31" s="6" customFormat="1" ht="15" customHeight="1" thickTop="1">
      <c r="R57" s="21"/>
      <c r="S57" s="22"/>
      <c r="T57" s="22"/>
      <c r="U57" s="22"/>
      <c r="V57" s="22"/>
      <c r="W57" s="22"/>
      <c r="X57" s="22"/>
      <c r="Y57" s="23" t="s">
        <v>58</v>
      </c>
      <c r="Z57" s="22"/>
      <c r="AA57" s="22"/>
      <c r="AB57" s="24"/>
      <c r="AC57" s="24"/>
      <c r="AD57" s="22"/>
      <c r="AE57" s="43"/>
    </row>
    <row r="58" spans="18:31" s="6" customFormat="1" ht="15" customHeight="1">
      <c r="R58" s="10" t="s">
        <v>22</v>
      </c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2">
        <f>SUM(S58:AD58)</f>
        <v>0</v>
      </c>
    </row>
    <row r="59" spans="16:31" s="6" customFormat="1" ht="15" customHeight="1">
      <c r="P59" s="3"/>
      <c r="Q59" s="3"/>
      <c r="R59" s="10" t="s">
        <v>30</v>
      </c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2">
        <f aca="true" t="shared" si="13" ref="AE59:AE66">SUM(S59:AD59)</f>
        <v>0</v>
      </c>
    </row>
    <row r="60" spans="16:31" s="6" customFormat="1" ht="15" customHeight="1">
      <c r="P60" s="3"/>
      <c r="Q60" s="7"/>
      <c r="R60" s="10" t="s">
        <v>31</v>
      </c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2">
        <f t="shared" si="13"/>
        <v>0</v>
      </c>
    </row>
    <row r="61" spans="18:31" s="6" customFormat="1" ht="15" customHeight="1">
      <c r="R61" s="10" t="s">
        <v>32</v>
      </c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2">
        <f t="shared" si="13"/>
        <v>0</v>
      </c>
    </row>
    <row r="62" spans="18:31" s="6" customFormat="1" ht="15" customHeight="1">
      <c r="R62" s="10" t="s">
        <v>33</v>
      </c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2">
        <f t="shared" si="13"/>
        <v>0</v>
      </c>
    </row>
    <row r="63" spans="18:31" s="6" customFormat="1" ht="15" customHeight="1">
      <c r="R63" s="10" t="s">
        <v>34</v>
      </c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2">
        <f t="shared" si="13"/>
        <v>0</v>
      </c>
    </row>
    <row r="64" spans="18:31" s="6" customFormat="1" ht="15" customHeight="1">
      <c r="R64" s="10" t="s">
        <v>35</v>
      </c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2">
        <f t="shared" si="13"/>
        <v>0</v>
      </c>
    </row>
    <row r="65" spans="18:31" s="6" customFormat="1" ht="15" customHeight="1" thickBot="1">
      <c r="R65" s="10" t="s">
        <v>36</v>
      </c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53">
        <f t="shared" si="13"/>
        <v>0</v>
      </c>
    </row>
    <row r="66" spans="18:31" s="6" customFormat="1" ht="15" customHeight="1" thickBot="1" thickTop="1">
      <c r="R66" s="19" t="s">
        <v>37</v>
      </c>
      <c r="S66" s="20">
        <f aca="true" t="shared" si="14" ref="S66:AD66">SUM(S58:S65)</f>
        <v>0</v>
      </c>
      <c r="T66" s="20">
        <f t="shared" si="14"/>
        <v>0</v>
      </c>
      <c r="U66" s="20">
        <f t="shared" si="14"/>
        <v>0</v>
      </c>
      <c r="V66" s="20">
        <f t="shared" si="14"/>
        <v>0</v>
      </c>
      <c r="W66" s="20">
        <f t="shared" si="14"/>
        <v>0</v>
      </c>
      <c r="X66" s="20">
        <f t="shared" si="14"/>
        <v>0</v>
      </c>
      <c r="Y66" s="20">
        <f t="shared" si="14"/>
        <v>0</v>
      </c>
      <c r="Z66" s="20">
        <f t="shared" si="14"/>
        <v>0</v>
      </c>
      <c r="AA66" s="20">
        <f t="shared" si="14"/>
        <v>0</v>
      </c>
      <c r="AB66" s="20">
        <f t="shared" si="14"/>
        <v>0</v>
      </c>
      <c r="AC66" s="20">
        <f t="shared" si="14"/>
        <v>0</v>
      </c>
      <c r="AD66" s="35">
        <f t="shared" si="14"/>
        <v>0</v>
      </c>
      <c r="AE66" s="63">
        <f t="shared" si="13"/>
        <v>0</v>
      </c>
    </row>
    <row r="67" s="6" customFormat="1" ht="15" customHeight="1" thickTop="1">
      <c r="AE67" s="39"/>
    </row>
    <row r="68" s="6" customFormat="1" ht="13.5" customHeight="1"/>
    <row r="69" s="6" customFormat="1" ht="13.5" customHeight="1"/>
    <row r="70" s="6" customFormat="1" ht="13.5" customHeight="1"/>
    <row r="71" s="6" customFormat="1" ht="13.5" customHeight="1"/>
    <row r="72" s="6" customFormat="1" ht="13.5" customHeight="1"/>
    <row r="73" s="6" customFormat="1" ht="13.5" customHeight="1"/>
    <row r="74" s="6" customFormat="1" ht="13.5" customHeight="1"/>
    <row r="75" s="6" customFormat="1" ht="13.5" customHeight="1"/>
    <row r="76" s="6" customFormat="1" ht="13.5" customHeight="1"/>
    <row r="77" s="6" customFormat="1" ht="13.5" customHeight="1"/>
    <row r="78" s="6" customFormat="1" ht="13.5" customHeight="1"/>
    <row r="79" s="6" customFormat="1" ht="13.5" customHeight="1"/>
    <row r="80" s="6" customFormat="1" ht="13.5" customHeight="1"/>
    <row r="81" s="6" customFormat="1" ht="13.5" customHeight="1"/>
    <row r="82" s="6" customFormat="1" ht="13.5" customHeight="1"/>
    <row r="83" s="6" customFormat="1" ht="13.5" customHeight="1"/>
    <row r="84" s="6" customFormat="1" ht="13.5" customHeight="1"/>
    <row r="85" s="6" customFormat="1" ht="13.5" customHeight="1"/>
    <row r="86" s="6" customFormat="1" ht="13.5" customHeight="1"/>
    <row r="87" s="6" customFormat="1" ht="13.5" customHeight="1"/>
    <row r="88" s="6" customFormat="1" ht="13.5" customHeight="1"/>
    <row r="89" s="6" customFormat="1" ht="13.5" customHeight="1"/>
    <row r="90" s="6" customFormat="1" ht="13.5" customHeight="1"/>
    <row r="91" s="6" customFormat="1" ht="13.5" customHeight="1"/>
    <row r="92" s="6" customFormat="1" ht="13.5" customHeight="1"/>
    <row r="93" s="6" customFormat="1" ht="13.5" customHeight="1"/>
    <row r="94" s="6" customFormat="1" ht="13.5" customHeight="1"/>
    <row r="95" s="6" customFormat="1" ht="13.5" customHeight="1"/>
    <row r="96" s="6" customFormat="1" ht="13.5" customHeight="1"/>
    <row r="97" s="6" customFormat="1" ht="13.5" customHeight="1"/>
    <row r="98" spans="18:30" s="6" customFormat="1" ht="13.5" customHeight="1"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</row>
    <row r="99" spans="18:31" s="6" customFormat="1" ht="13.5" customHeight="1"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</row>
    <row r="100" spans="18:31" s="6" customFormat="1" ht="13.5" customHeight="1"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</row>
    <row r="101" spans="18:31" s="6" customFormat="1" ht="13.5" customHeight="1"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</row>
    <row r="102" spans="18:31" s="6" customFormat="1" ht="13.5" customHeight="1"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</row>
    <row r="103" spans="18:31" s="6" customFormat="1" ht="13.5" customHeight="1"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</row>
    <row r="104" spans="18:31" s="6" customFormat="1" ht="13.5" customHeight="1"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</row>
    <row r="105" spans="18:31" s="6" customFormat="1" ht="13.5" customHeight="1"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</row>
    <row r="106" spans="18:31" s="6" customFormat="1" ht="13.5" customHeight="1"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</row>
    <row r="107" spans="18:31" s="6" customFormat="1" ht="13.5" customHeight="1"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</row>
    <row r="108" spans="18:31" s="6" customFormat="1" ht="13.5" customHeight="1"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</row>
    <row r="109" spans="18:31" s="6" customFormat="1" ht="13.5" customHeight="1"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</row>
    <row r="110" spans="18:31" s="6" customFormat="1" ht="13.5" customHeight="1"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</row>
    <row r="111" spans="18:31" s="6" customFormat="1" ht="13.5" customHeight="1"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</row>
    <row r="112" spans="18:31" s="6" customFormat="1" ht="13.5" customHeight="1"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</row>
    <row r="113" spans="18:31" s="6" customFormat="1" ht="13.5" customHeight="1"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</row>
    <row r="114" spans="18:31" s="6" customFormat="1" ht="13.5" customHeight="1"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</row>
    <row r="115" spans="18:31" s="6" customFormat="1" ht="13.5" customHeight="1"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</row>
    <row r="116" spans="18:31" s="6" customFormat="1" ht="13.5" customHeight="1"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</row>
    <row r="117" spans="18:31" s="6" customFormat="1" ht="13.5" customHeight="1"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</row>
    <row r="118" spans="18:31" s="6" customFormat="1" ht="13.5" customHeight="1"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</row>
    <row r="119" spans="18:31" s="6" customFormat="1" ht="13.5" customHeight="1"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</row>
    <row r="120" spans="18:31" s="6" customFormat="1" ht="13.5" customHeight="1"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</row>
    <row r="121" spans="18:31" s="6" customFormat="1" ht="13.5" customHeight="1"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</row>
    <row r="122" spans="18:31" s="6" customFormat="1" ht="13.5" customHeight="1"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</row>
  </sheetData>
  <sheetProtection/>
  <mergeCells count="42">
    <mergeCell ref="A1:O1"/>
    <mergeCell ref="R1:AE1"/>
    <mergeCell ref="A2:B2"/>
    <mergeCell ref="R2:S2"/>
    <mergeCell ref="A3:B3"/>
    <mergeCell ref="R3:S3"/>
    <mergeCell ref="A4:B4"/>
    <mergeCell ref="R4:S4"/>
    <mergeCell ref="A5:B5"/>
    <mergeCell ref="R5:S5"/>
    <mergeCell ref="A7:G7"/>
    <mergeCell ref="I7:O7"/>
    <mergeCell ref="S8:S9"/>
    <mergeCell ref="T8:T9"/>
    <mergeCell ref="U8:U9"/>
    <mergeCell ref="V8:V9"/>
    <mergeCell ref="W8:W9"/>
    <mergeCell ref="X8:X9"/>
    <mergeCell ref="Y8:Y9"/>
    <mergeCell ref="Z8:Z9"/>
    <mergeCell ref="AA8:AA9"/>
    <mergeCell ref="AB8:AB9"/>
    <mergeCell ref="AC8:AC9"/>
    <mergeCell ref="AD8:AD9"/>
    <mergeCell ref="AE8:AE9"/>
    <mergeCell ref="E11:G11"/>
    <mergeCell ref="C31:E31"/>
    <mergeCell ref="K31:O31"/>
    <mergeCell ref="T45:U45"/>
    <mergeCell ref="S46:S47"/>
    <mergeCell ref="T46:T47"/>
    <mergeCell ref="U46:U47"/>
    <mergeCell ref="V46:V47"/>
    <mergeCell ref="W46:W47"/>
    <mergeCell ref="AD46:AD47"/>
    <mergeCell ref="AE46:AE47"/>
    <mergeCell ref="X46:X47"/>
    <mergeCell ref="Y46:Y47"/>
    <mergeCell ref="Z46:Z47"/>
    <mergeCell ref="AA46:AA47"/>
    <mergeCell ref="AB46:AB47"/>
    <mergeCell ref="AC46:AC47"/>
  </mergeCells>
  <printOptions/>
  <pageMargins left="0.5" right="0.3" top="0.5" bottom="0.5" header="0.3" footer="0.3"/>
  <pageSetup horizontalDpi="600" verticalDpi="600" orientation="portrait" scale="66" r:id="rId2"/>
  <colBreaks count="1" manualBreakCount="1">
    <brk id="17" max="66" man="1"/>
  </colBreaks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E122"/>
  <sheetViews>
    <sheetView showZeros="0" zoomScalePageLayoutView="0" workbookViewId="0" topLeftCell="A1">
      <selection activeCell="A1" sqref="A1:O1"/>
    </sheetView>
  </sheetViews>
  <sheetFormatPr defaultColWidth="9.140625" defaultRowHeight="15"/>
  <cols>
    <col min="1" max="1" width="14.421875" style="1" customWidth="1"/>
    <col min="2" max="2" width="8.140625" style="1" customWidth="1"/>
    <col min="3" max="3" width="9.7109375" style="1" customWidth="1"/>
    <col min="4" max="4" width="8.140625" style="1" customWidth="1"/>
    <col min="5" max="5" width="9.7109375" style="1" customWidth="1"/>
    <col min="6" max="6" width="8.140625" style="1" customWidth="1"/>
    <col min="7" max="7" width="11.57421875" style="1" customWidth="1"/>
    <col min="8" max="8" width="8.140625" style="1" customWidth="1"/>
    <col min="9" max="9" width="11.57421875" style="1" customWidth="1"/>
    <col min="10" max="10" width="8.140625" style="1" customWidth="1"/>
    <col min="11" max="11" width="9.140625" style="1" customWidth="1"/>
    <col min="12" max="12" width="8.140625" style="1" customWidth="1"/>
    <col min="13" max="14" width="9.28125" style="1" customWidth="1"/>
    <col min="15" max="15" width="10.7109375" style="1" bestFit="1" customWidth="1"/>
    <col min="16" max="16" width="9.28125" style="1" customWidth="1"/>
    <col min="17" max="17" width="8.8515625" style="1" customWidth="1"/>
    <col min="18" max="18" width="11.7109375" style="1" bestFit="1" customWidth="1"/>
    <col min="19" max="30" width="10.28125" style="1" customWidth="1"/>
    <col min="31" max="31" width="11.28125" style="1" customWidth="1"/>
    <col min="32" max="16384" width="8.8515625" style="1" customWidth="1"/>
  </cols>
  <sheetData>
    <row r="1" spans="1:31" ht="26.25" customHeight="1">
      <c r="A1" s="181" t="s">
        <v>0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R1" s="220" t="s">
        <v>1</v>
      </c>
      <c r="S1" s="220"/>
      <c r="T1" s="220"/>
      <c r="U1" s="220"/>
      <c r="V1" s="220"/>
      <c r="W1" s="220"/>
      <c r="X1" s="220"/>
      <c r="Y1" s="220"/>
      <c r="Z1" s="220"/>
      <c r="AA1" s="220"/>
      <c r="AB1" s="220"/>
      <c r="AC1" s="220"/>
      <c r="AD1" s="220"/>
      <c r="AE1" s="220"/>
    </row>
    <row r="2" spans="1:31" s="129" customFormat="1" ht="15.75" customHeight="1">
      <c r="A2" s="198" t="s">
        <v>2</v>
      </c>
      <c r="B2" s="198"/>
      <c r="C2" s="124"/>
      <c r="D2" s="125"/>
      <c r="E2" s="125"/>
      <c r="F2" s="126"/>
      <c r="G2" s="126"/>
      <c r="H2" s="127"/>
      <c r="I2" s="128"/>
      <c r="J2" s="129" t="s">
        <v>3</v>
      </c>
      <c r="L2" s="124"/>
      <c r="M2" s="125"/>
      <c r="N2" s="125"/>
      <c r="R2" s="198" t="s">
        <v>2</v>
      </c>
      <c r="S2" s="198"/>
      <c r="T2" s="124">
        <f>C2</f>
        <v>0</v>
      </c>
      <c r="U2" s="125"/>
      <c r="V2" s="125"/>
      <c r="W2" s="126"/>
      <c r="X2" s="126"/>
      <c r="Y2" s="127"/>
      <c r="Z2" s="128"/>
      <c r="AA2" s="129" t="s">
        <v>3</v>
      </c>
      <c r="AC2" s="124">
        <f>L2</f>
        <v>0</v>
      </c>
      <c r="AD2" s="125"/>
      <c r="AE2" s="125"/>
    </row>
    <row r="3" spans="1:31" s="129" customFormat="1" ht="15.75" customHeight="1">
      <c r="A3" s="198" t="s">
        <v>4</v>
      </c>
      <c r="B3" s="198"/>
      <c r="C3" s="130"/>
      <c r="D3" s="131"/>
      <c r="E3" s="131"/>
      <c r="F3" s="126"/>
      <c r="G3" s="126"/>
      <c r="H3" s="127"/>
      <c r="I3" s="128"/>
      <c r="J3" s="129" t="s">
        <v>5</v>
      </c>
      <c r="L3" s="130"/>
      <c r="M3" s="131"/>
      <c r="N3" s="131"/>
      <c r="R3" s="198" t="s">
        <v>4</v>
      </c>
      <c r="S3" s="198"/>
      <c r="T3" s="124">
        <f>C3</f>
        <v>0</v>
      </c>
      <c r="U3" s="131"/>
      <c r="V3" s="131"/>
      <c r="W3" s="126"/>
      <c r="X3" s="126"/>
      <c r="Y3" s="127"/>
      <c r="Z3" s="128"/>
      <c r="AA3" s="129" t="s">
        <v>5</v>
      </c>
      <c r="AC3" s="124">
        <f>L3</f>
        <v>0</v>
      </c>
      <c r="AD3" s="131"/>
      <c r="AE3" s="131"/>
    </row>
    <row r="4" spans="1:31" s="129" customFormat="1" ht="15.75" customHeight="1">
      <c r="A4" s="198" t="s">
        <v>6</v>
      </c>
      <c r="B4" s="198"/>
      <c r="C4" s="130"/>
      <c r="D4" s="131"/>
      <c r="E4" s="131"/>
      <c r="F4" s="126"/>
      <c r="G4" s="126"/>
      <c r="H4" s="132"/>
      <c r="I4" s="128"/>
      <c r="J4" s="129" t="s">
        <v>7</v>
      </c>
      <c r="L4" s="133"/>
      <c r="M4" s="131"/>
      <c r="N4" s="131"/>
      <c r="P4" s="126"/>
      <c r="Q4" s="126"/>
      <c r="R4" s="198" t="s">
        <v>6</v>
      </c>
      <c r="S4" s="198"/>
      <c r="T4" s="124">
        <f>C4</f>
        <v>0</v>
      </c>
      <c r="U4" s="131"/>
      <c r="V4" s="131"/>
      <c r="W4" s="126"/>
      <c r="X4" s="126"/>
      <c r="Y4" s="132"/>
      <c r="Z4" s="128"/>
      <c r="AA4" s="129" t="s">
        <v>7</v>
      </c>
      <c r="AC4" s="124">
        <f>L4</f>
        <v>0</v>
      </c>
      <c r="AD4" s="131"/>
      <c r="AE4" s="131"/>
    </row>
    <row r="5" spans="1:31" s="129" customFormat="1" ht="15.75" customHeight="1">
      <c r="A5" s="198" t="s">
        <v>8</v>
      </c>
      <c r="B5" s="198"/>
      <c r="C5" s="130"/>
      <c r="D5" s="131"/>
      <c r="E5" s="131"/>
      <c r="F5" s="126"/>
      <c r="G5" s="126"/>
      <c r="H5" s="127"/>
      <c r="I5" s="128"/>
      <c r="J5" s="129" t="s">
        <v>9</v>
      </c>
      <c r="L5" s="130"/>
      <c r="M5" s="131"/>
      <c r="N5" s="131"/>
      <c r="P5" s="126"/>
      <c r="Q5" s="136"/>
      <c r="R5" s="198" t="s">
        <v>8</v>
      </c>
      <c r="S5" s="198"/>
      <c r="T5" s="124">
        <f>C5</f>
        <v>0</v>
      </c>
      <c r="U5" s="131"/>
      <c r="V5" s="131"/>
      <c r="W5" s="126"/>
      <c r="X5" s="126"/>
      <c r="Y5" s="127"/>
      <c r="Z5" s="128"/>
      <c r="AA5" s="129" t="s">
        <v>9</v>
      </c>
      <c r="AC5" s="124">
        <f>L5</f>
        <v>0</v>
      </c>
      <c r="AD5" s="131"/>
      <c r="AE5" s="131"/>
    </row>
    <row r="6" spans="18:31" ht="15" thickBot="1">
      <c r="R6" s="2"/>
      <c r="S6" s="2"/>
      <c r="T6" s="40"/>
      <c r="U6" s="41"/>
      <c r="V6" s="41"/>
      <c r="W6" s="3"/>
      <c r="X6" s="3"/>
      <c r="Y6" s="4"/>
      <c r="Z6" s="5"/>
      <c r="AA6" s="6"/>
      <c r="AB6" s="6"/>
      <c r="AC6" s="40"/>
      <c r="AD6" s="41"/>
      <c r="AE6" s="41"/>
    </row>
    <row r="7" spans="1:31" ht="15.75" thickTop="1">
      <c r="A7" s="218" t="s">
        <v>10</v>
      </c>
      <c r="B7" s="218"/>
      <c r="C7" s="218"/>
      <c r="D7" s="218"/>
      <c r="E7" s="218"/>
      <c r="F7" s="218"/>
      <c r="G7" s="218"/>
      <c r="H7" s="8"/>
      <c r="I7" s="219" t="s">
        <v>11</v>
      </c>
      <c r="J7" s="219"/>
      <c r="K7" s="219"/>
      <c r="L7" s="219"/>
      <c r="M7" s="219"/>
      <c r="N7" s="219"/>
      <c r="O7" s="219"/>
      <c r="R7" s="42"/>
      <c r="S7" s="44"/>
      <c r="T7" s="44"/>
      <c r="U7" s="44"/>
      <c r="V7" s="44"/>
      <c r="W7" s="44"/>
      <c r="X7" s="44"/>
      <c r="Y7" s="45" t="s">
        <v>38</v>
      </c>
      <c r="Z7" s="44"/>
      <c r="AA7" s="44"/>
      <c r="AB7" s="46"/>
      <c r="AC7" s="46"/>
      <c r="AD7" s="44"/>
      <c r="AE7" s="47"/>
    </row>
    <row r="8" spans="1:31" ht="15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R8" s="48" t="s">
        <v>13</v>
      </c>
      <c r="S8" s="217"/>
      <c r="T8" s="221"/>
      <c r="U8" s="221"/>
      <c r="V8" s="221"/>
      <c r="W8" s="221"/>
      <c r="X8" s="221"/>
      <c r="Y8" s="221"/>
      <c r="Z8" s="221"/>
      <c r="AA8" s="221"/>
      <c r="AB8" s="221"/>
      <c r="AC8" s="221"/>
      <c r="AD8" s="221"/>
      <c r="AE8" s="205" t="s">
        <v>37</v>
      </c>
    </row>
    <row r="9" spans="1:31" ht="15.75" thickBot="1">
      <c r="A9" s="8"/>
      <c r="B9" s="8"/>
      <c r="C9" s="8"/>
      <c r="D9" s="8"/>
      <c r="E9" s="8"/>
      <c r="F9" s="8"/>
      <c r="G9" s="9" t="s">
        <v>14</v>
      </c>
      <c r="H9" s="8"/>
      <c r="I9" s="8"/>
      <c r="J9" s="8"/>
      <c r="K9" s="8"/>
      <c r="L9" s="8"/>
      <c r="M9" s="8"/>
      <c r="N9" s="8"/>
      <c r="O9" s="8"/>
      <c r="R9" s="49" t="s">
        <v>15</v>
      </c>
      <c r="S9" s="204"/>
      <c r="T9" s="204"/>
      <c r="U9" s="204"/>
      <c r="V9" s="204"/>
      <c r="W9" s="204"/>
      <c r="X9" s="204"/>
      <c r="Y9" s="204"/>
      <c r="Z9" s="204"/>
      <c r="AA9" s="204"/>
      <c r="AB9" s="204"/>
      <c r="AC9" s="204"/>
      <c r="AD9" s="204"/>
      <c r="AE9" s="206"/>
    </row>
    <row r="10" spans="1:31" ht="15.75" thickTop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R10" s="10" t="s">
        <v>31</v>
      </c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50">
        <f aca="true" t="shared" si="0" ref="AE10:AE25">SUM(S10:AD10)</f>
        <v>0</v>
      </c>
    </row>
    <row r="11" spans="1:31" ht="15">
      <c r="A11" s="8"/>
      <c r="B11" s="8"/>
      <c r="C11" s="13" t="s">
        <v>17</v>
      </c>
      <c r="D11" s="8"/>
      <c r="E11" s="207" t="s">
        <v>18</v>
      </c>
      <c r="F11" s="207"/>
      <c r="G11" s="207"/>
      <c r="H11" s="8"/>
      <c r="I11" s="8"/>
      <c r="J11" s="8"/>
      <c r="K11" s="13" t="s">
        <v>19</v>
      </c>
      <c r="L11" s="8"/>
      <c r="M11" s="13" t="s">
        <v>20</v>
      </c>
      <c r="N11" s="8"/>
      <c r="O11" s="13" t="s">
        <v>21</v>
      </c>
      <c r="R11" s="10" t="s">
        <v>32</v>
      </c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2">
        <f t="shared" si="0"/>
        <v>0</v>
      </c>
    </row>
    <row r="12" spans="1:31" ht="15.75" thickBot="1">
      <c r="A12" s="14" t="s">
        <v>23</v>
      </c>
      <c r="B12" s="8"/>
      <c r="C12" s="14" t="s">
        <v>24</v>
      </c>
      <c r="D12" s="8"/>
      <c r="E12" s="14" t="s">
        <v>25</v>
      </c>
      <c r="F12" s="8"/>
      <c r="G12" s="14" t="s">
        <v>26</v>
      </c>
      <c r="H12" s="8"/>
      <c r="I12" s="14" t="s">
        <v>27</v>
      </c>
      <c r="J12" s="8"/>
      <c r="K12" s="14" t="s">
        <v>28</v>
      </c>
      <c r="L12" s="8"/>
      <c r="M12" s="14" t="s">
        <v>21</v>
      </c>
      <c r="N12" s="8"/>
      <c r="O12" s="14" t="s">
        <v>29</v>
      </c>
      <c r="R12" s="10" t="s">
        <v>33</v>
      </c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2">
        <f t="shared" si="0"/>
        <v>0</v>
      </c>
    </row>
    <row r="13" spans="1:31" ht="1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R13" s="10" t="s">
        <v>34</v>
      </c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2">
        <f t="shared" si="0"/>
        <v>0</v>
      </c>
    </row>
    <row r="14" spans="1:31" ht="15">
      <c r="A14" s="15"/>
      <c r="B14" s="8"/>
      <c r="C14" s="15"/>
      <c r="D14" s="8"/>
      <c r="E14" s="15"/>
      <c r="F14" s="8"/>
      <c r="G14" s="15"/>
      <c r="H14" s="8"/>
      <c r="I14" s="15"/>
      <c r="J14" s="8"/>
      <c r="K14" s="15">
        <f>IF(I14&gt;0,(IF(A14="","",ROUND(+I14/E14,0))),(IF(A14="","",0)))</f>
      </c>
      <c r="L14" s="8"/>
      <c r="M14" s="16">
        <f>IF($I$27=0,0,IF(A14="","",I14/$I$27*100))</f>
        <v>0</v>
      </c>
      <c r="N14" s="8"/>
      <c r="O14" s="15">
        <f>IF(A14="","",ROUND(+I14/$L$5,0))</f>
      </c>
      <c r="R14" s="10" t="s">
        <v>35</v>
      </c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2">
        <f t="shared" si="0"/>
        <v>0</v>
      </c>
    </row>
    <row r="15" spans="1:31" ht="15">
      <c r="A15" s="15"/>
      <c r="B15" s="8"/>
      <c r="C15" s="15"/>
      <c r="D15" s="8"/>
      <c r="E15" s="15"/>
      <c r="F15" s="8"/>
      <c r="G15" s="15"/>
      <c r="H15" s="8"/>
      <c r="I15" s="15"/>
      <c r="J15" s="8"/>
      <c r="K15" s="15">
        <f aca="true" t="shared" si="1" ref="K15:K25">IF(I15&gt;0,(IF(A15="","",ROUND(+I15/E15,0))),(IF(A15="","",0)))</f>
      </c>
      <c r="L15" s="8"/>
      <c r="M15" s="16">
        <f aca="true" t="shared" si="2" ref="M15:M25">IF($I$27=0,0,IF(A15="","",I15/$I$27*100))</f>
        <v>0</v>
      </c>
      <c r="N15" s="8"/>
      <c r="O15" s="15">
        <f aca="true" t="shared" si="3" ref="O15:O25">IF(A15="","",ROUND(+I15/$L$5,0))</f>
      </c>
      <c r="R15" s="10" t="s">
        <v>39</v>
      </c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2">
        <f t="shared" si="0"/>
        <v>0</v>
      </c>
    </row>
    <row r="16" spans="1:31" ht="15">
      <c r="A16" s="15"/>
      <c r="B16" s="8"/>
      <c r="C16" s="15"/>
      <c r="D16" s="8"/>
      <c r="E16" s="15"/>
      <c r="F16" s="8"/>
      <c r="G16" s="15"/>
      <c r="H16" s="8"/>
      <c r="I16" s="15"/>
      <c r="J16" s="8"/>
      <c r="K16" s="15">
        <f t="shared" si="1"/>
      </c>
      <c r="L16" s="8"/>
      <c r="M16" s="16">
        <f t="shared" si="2"/>
        <v>0</v>
      </c>
      <c r="N16" s="8"/>
      <c r="O16" s="15">
        <f t="shared" si="3"/>
      </c>
      <c r="R16" s="10" t="s">
        <v>41</v>
      </c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2">
        <f t="shared" si="0"/>
        <v>0</v>
      </c>
    </row>
    <row r="17" spans="1:31" ht="15">
      <c r="A17" s="17"/>
      <c r="C17" s="17"/>
      <c r="E17" s="18"/>
      <c r="G17" s="18"/>
      <c r="I17" s="18"/>
      <c r="K17" s="15">
        <f t="shared" si="1"/>
      </c>
      <c r="M17" s="16">
        <f t="shared" si="2"/>
        <v>0</v>
      </c>
      <c r="O17" s="15">
        <f t="shared" si="3"/>
      </c>
      <c r="R17" s="10" t="s">
        <v>42</v>
      </c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2">
        <f t="shared" si="0"/>
        <v>0</v>
      </c>
    </row>
    <row r="18" spans="1:31" ht="15">
      <c r="A18" s="15"/>
      <c r="B18" s="8"/>
      <c r="C18" s="15"/>
      <c r="D18" s="8"/>
      <c r="E18" s="15"/>
      <c r="F18" s="8"/>
      <c r="G18" s="15"/>
      <c r="H18" s="8"/>
      <c r="I18" s="15"/>
      <c r="J18" s="8"/>
      <c r="K18" s="15">
        <f t="shared" si="1"/>
      </c>
      <c r="L18" s="8"/>
      <c r="M18" s="16">
        <f t="shared" si="2"/>
        <v>0</v>
      </c>
      <c r="N18" s="8"/>
      <c r="O18" s="15">
        <f>IF(A18="","",ROUND(+I18/$L$5,0))</f>
      </c>
      <c r="R18" s="10" t="s">
        <v>44</v>
      </c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2">
        <f t="shared" si="0"/>
        <v>0</v>
      </c>
    </row>
    <row r="19" spans="1:31" ht="15">
      <c r="A19" s="15"/>
      <c r="B19" s="8"/>
      <c r="C19" s="15"/>
      <c r="D19" s="8"/>
      <c r="E19" s="15"/>
      <c r="F19" s="8"/>
      <c r="G19" s="15"/>
      <c r="H19" s="8"/>
      <c r="I19" s="15"/>
      <c r="J19" s="8"/>
      <c r="K19" s="15">
        <f t="shared" si="1"/>
      </c>
      <c r="L19" s="8"/>
      <c r="M19" s="16">
        <f t="shared" si="2"/>
        <v>0</v>
      </c>
      <c r="N19" s="8"/>
      <c r="O19" s="15">
        <f>IF(A19="","",ROUND(+I19/$L$5,0))</f>
      </c>
      <c r="R19" s="10" t="s">
        <v>45</v>
      </c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2">
        <f t="shared" si="0"/>
        <v>0</v>
      </c>
    </row>
    <row r="20" spans="1:31" ht="15">
      <c r="A20" s="15"/>
      <c r="B20" s="8"/>
      <c r="C20" s="15"/>
      <c r="D20" s="8"/>
      <c r="E20" s="15"/>
      <c r="F20" s="8"/>
      <c r="G20" s="15"/>
      <c r="H20" s="8"/>
      <c r="I20" s="15"/>
      <c r="J20" s="8"/>
      <c r="K20" s="15">
        <f t="shared" si="1"/>
      </c>
      <c r="L20" s="8"/>
      <c r="M20" s="16">
        <f t="shared" si="2"/>
        <v>0</v>
      </c>
      <c r="N20" s="8"/>
      <c r="O20" s="15">
        <f t="shared" si="3"/>
      </c>
      <c r="R20" s="10" t="s">
        <v>47</v>
      </c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2">
        <f t="shared" si="0"/>
        <v>0</v>
      </c>
    </row>
    <row r="21" spans="1:31" ht="15">
      <c r="A21" s="15"/>
      <c r="B21" s="8"/>
      <c r="C21" s="15"/>
      <c r="D21" s="8"/>
      <c r="E21" s="15"/>
      <c r="F21" s="8"/>
      <c r="G21" s="15"/>
      <c r="H21" s="8"/>
      <c r="I21" s="15"/>
      <c r="J21" s="8"/>
      <c r="K21" s="15">
        <f t="shared" si="1"/>
      </c>
      <c r="L21" s="8"/>
      <c r="M21" s="16">
        <f t="shared" si="2"/>
        <v>0</v>
      </c>
      <c r="N21" s="8"/>
      <c r="O21" s="15">
        <f t="shared" si="3"/>
      </c>
      <c r="R21" s="10" t="s">
        <v>53</v>
      </c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2">
        <f t="shared" si="0"/>
        <v>0</v>
      </c>
    </row>
    <row r="22" spans="1:31" ht="15">
      <c r="A22" s="15"/>
      <c r="B22" s="8"/>
      <c r="C22" s="15"/>
      <c r="D22" s="8"/>
      <c r="E22" s="15"/>
      <c r="F22" s="8"/>
      <c r="G22" s="15"/>
      <c r="H22" s="8"/>
      <c r="I22" s="15"/>
      <c r="J22" s="8"/>
      <c r="K22" s="15">
        <f t="shared" si="1"/>
      </c>
      <c r="L22" s="8"/>
      <c r="M22" s="16">
        <f t="shared" si="2"/>
        <v>0</v>
      </c>
      <c r="N22" s="8"/>
      <c r="O22" s="15">
        <f t="shared" si="3"/>
      </c>
      <c r="R22" s="10" t="s">
        <v>54</v>
      </c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2">
        <f t="shared" si="0"/>
        <v>0</v>
      </c>
    </row>
    <row r="23" spans="1:31" ht="15">
      <c r="A23" s="15"/>
      <c r="B23" s="8"/>
      <c r="C23" s="15"/>
      <c r="D23" s="8"/>
      <c r="E23" s="15"/>
      <c r="F23" s="8"/>
      <c r="G23" s="15"/>
      <c r="H23" s="8"/>
      <c r="I23" s="15"/>
      <c r="J23" s="8"/>
      <c r="K23" s="15">
        <f t="shared" si="1"/>
      </c>
      <c r="L23" s="8"/>
      <c r="M23" s="16">
        <f t="shared" si="2"/>
        <v>0</v>
      </c>
      <c r="N23" s="8"/>
      <c r="O23" s="15">
        <f t="shared" si="3"/>
      </c>
      <c r="R23" s="10" t="s">
        <v>55</v>
      </c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2">
        <f t="shared" si="0"/>
        <v>0</v>
      </c>
    </row>
    <row r="24" spans="1:31" ht="15">
      <c r="A24" s="15"/>
      <c r="B24" s="8"/>
      <c r="C24" s="15"/>
      <c r="D24" s="8"/>
      <c r="E24" s="15"/>
      <c r="F24" s="8"/>
      <c r="G24" s="15"/>
      <c r="H24" s="8"/>
      <c r="I24" s="15"/>
      <c r="J24" s="8"/>
      <c r="K24" s="15">
        <f t="shared" si="1"/>
      </c>
      <c r="L24" s="8"/>
      <c r="M24" s="16">
        <f t="shared" si="2"/>
        <v>0</v>
      </c>
      <c r="N24" s="8"/>
      <c r="O24" s="15">
        <f t="shared" si="3"/>
      </c>
      <c r="R24" s="10" t="s">
        <v>56</v>
      </c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2">
        <f t="shared" si="0"/>
        <v>0</v>
      </c>
    </row>
    <row r="25" spans="1:31" ht="15.75" thickBot="1">
      <c r="A25" s="15"/>
      <c r="B25" s="8"/>
      <c r="C25" s="15"/>
      <c r="D25" s="8"/>
      <c r="E25" s="15"/>
      <c r="F25" s="8"/>
      <c r="G25" s="15"/>
      <c r="H25" s="8"/>
      <c r="I25" s="15"/>
      <c r="J25" s="8"/>
      <c r="K25" s="15">
        <f t="shared" si="1"/>
      </c>
      <c r="L25" s="8"/>
      <c r="M25" s="16">
        <f t="shared" si="2"/>
        <v>0</v>
      </c>
      <c r="N25" s="8"/>
      <c r="O25" s="15">
        <f t="shared" si="3"/>
      </c>
      <c r="R25" s="10" t="s">
        <v>57</v>
      </c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2">
        <f t="shared" si="0"/>
        <v>0</v>
      </c>
    </row>
    <row r="26" spans="1:31" ht="16.5" thickBot="1" thickTop="1">
      <c r="A26" s="8"/>
      <c r="B26" s="8"/>
      <c r="C26" s="8"/>
      <c r="D26" s="8"/>
      <c r="E26" s="8"/>
      <c r="F26" s="8"/>
      <c r="G26" s="8"/>
      <c r="H26" s="8"/>
      <c r="I26" s="8"/>
      <c r="J26" s="8"/>
      <c r="K26" s="26"/>
      <c r="L26" s="8"/>
      <c r="M26" s="8"/>
      <c r="N26" s="8"/>
      <c r="O26" s="8"/>
      <c r="R26" s="29" t="s">
        <v>37</v>
      </c>
      <c r="S26" s="51">
        <f aca="true" t="shared" si="4" ref="S26:AE26">SUM(S10:S25)</f>
        <v>0</v>
      </c>
      <c r="T26" s="30">
        <f t="shared" si="4"/>
        <v>0</v>
      </c>
      <c r="U26" s="30">
        <f t="shared" si="4"/>
        <v>0</v>
      </c>
      <c r="V26" s="30">
        <f t="shared" si="4"/>
        <v>0</v>
      </c>
      <c r="W26" s="30">
        <f t="shared" si="4"/>
        <v>0</v>
      </c>
      <c r="X26" s="30">
        <f t="shared" si="4"/>
        <v>0</v>
      </c>
      <c r="Y26" s="30">
        <f t="shared" si="4"/>
        <v>0</v>
      </c>
      <c r="Z26" s="30">
        <f t="shared" si="4"/>
        <v>0</v>
      </c>
      <c r="AA26" s="30">
        <f t="shared" si="4"/>
        <v>0</v>
      </c>
      <c r="AB26" s="30">
        <f t="shared" si="4"/>
        <v>0</v>
      </c>
      <c r="AC26" s="30">
        <f t="shared" si="4"/>
        <v>0</v>
      </c>
      <c r="AD26" s="31">
        <f t="shared" si="4"/>
        <v>0</v>
      </c>
      <c r="AE26" s="52">
        <f t="shared" si="4"/>
        <v>0</v>
      </c>
    </row>
    <row r="27" spans="1:31" ht="15.75" thickTop="1">
      <c r="A27" s="66" t="s">
        <v>40</v>
      </c>
      <c r="B27" s="8"/>
      <c r="C27" s="8"/>
      <c r="D27" s="8"/>
      <c r="E27" s="15">
        <f>SUM(E14:E25)</f>
        <v>0</v>
      </c>
      <c r="F27" s="8"/>
      <c r="G27" s="15">
        <f>SUM(G14:G25)</f>
        <v>0</v>
      </c>
      <c r="H27" s="8"/>
      <c r="I27" s="15">
        <f>SUM(I14:I26)</f>
        <v>0</v>
      </c>
      <c r="J27" s="8"/>
      <c r="K27" s="15">
        <f>IF(I27=0,0,ROUND(+I27/E27,0))</f>
        <v>0</v>
      </c>
      <c r="L27" s="8"/>
      <c r="M27" s="15">
        <f>SUM(M14:M25)</f>
        <v>0</v>
      </c>
      <c r="N27" s="8"/>
      <c r="O27" s="15">
        <f>SUM(O14:O25)</f>
        <v>0</v>
      </c>
      <c r="R27" s="21"/>
      <c r="S27" s="22"/>
      <c r="T27" s="22"/>
      <c r="U27" s="22"/>
      <c r="V27" s="22"/>
      <c r="W27" s="22"/>
      <c r="X27" s="22"/>
      <c r="Y27" s="23" t="s">
        <v>59</v>
      </c>
      <c r="Z27" s="22"/>
      <c r="AA27" s="22"/>
      <c r="AB27" s="24"/>
      <c r="AC27" s="24"/>
      <c r="AD27" s="22"/>
      <c r="AE27" s="25"/>
    </row>
    <row r="28" spans="1:31" ht="1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R28" s="10" t="s">
        <v>31</v>
      </c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2">
        <f aca="true" t="shared" si="5" ref="AE28:AE43">SUM(S28:AD28)</f>
        <v>0</v>
      </c>
    </row>
    <row r="29" spans="1:31" ht="15">
      <c r="A29" s="8"/>
      <c r="B29" s="8"/>
      <c r="C29" s="8"/>
      <c r="D29" s="8"/>
      <c r="E29" s="8"/>
      <c r="F29" s="8"/>
      <c r="G29" s="9" t="s">
        <v>43</v>
      </c>
      <c r="H29" s="9"/>
      <c r="I29" s="9"/>
      <c r="J29" s="8"/>
      <c r="K29" s="8"/>
      <c r="L29" s="8"/>
      <c r="M29" s="8"/>
      <c r="N29" s="8"/>
      <c r="O29" s="8"/>
      <c r="R29" s="10" t="s">
        <v>32</v>
      </c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2">
        <f t="shared" si="5"/>
        <v>0</v>
      </c>
    </row>
    <row r="30" spans="1:31" ht="15">
      <c r="A30" s="8"/>
      <c r="B30" s="8"/>
      <c r="C30" s="8"/>
      <c r="D30" s="8"/>
      <c r="E30" s="8"/>
      <c r="F30" s="8"/>
      <c r="G30" s="9"/>
      <c r="H30" s="9"/>
      <c r="I30" s="9"/>
      <c r="J30" s="8"/>
      <c r="K30" s="8"/>
      <c r="L30" s="8"/>
      <c r="M30" s="8"/>
      <c r="N30" s="8"/>
      <c r="O30" s="8"/>
      <c r="R30" s="10" t="s">
        <v>33</v>
      </c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2">
        <f t="shared" si="5"/>
        <v>0</v>
      </c>
    </row>
    <row r="31" spans="1:31" ht="15">
      <c r="A31" s="8"/>
      <c r="B31" s="8"/>
      <c r="C31" s="207" t="s">
        <v>18</v>
      </c>
      <c r="D31" s="207"/>
      <c r="E31" s="207"/>
      <c r="F31" s="8"/>
      <c r="G31" s="8"/>
      <c r="H31" s="8"/>
      <c r="I31" s="13" t="s">
        <v>20</v>
      </c>
      <c r="J31" s="8"/>
      <c r="K31" s="208" t="s">
        <v>46</v>
      </c>
      <c r="L31" s="209"/>
      <c r="M31" s="209"/>
      <c r="N31" s="209"/>
      <c r="O31" s="209"/>
      <c r="R31" s="10" t="s">
        <v>34</v>
      </c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2">
        <f t="shared" si="5"/>
        <v>0</v>
      </c>
    </row>
    <row r="32" spans="1:31" ht="15.75" thickBot="1">
      <c r="A32" s="14" t="s">
        <v>23</v>
      </c>
      <c r="B32" s="8"/>
      <c r="C32" s="14" t="s">
        <v>25</v>
      </c>
      <c r="D32" s="8"/>
      <c r="E32" s="14" t="s">
        <v>48</v>
      </c>
      <c r="F32" s="8"/>
      <c r="G32" s="27" t="s">
        <v>49</v>
      </c>
      <c r="H32" s="8"/>
      <c r="I32" s="14" t="s">
        <v>21</v>
      </c>
      <c r="J32" s="8"/>
      <c r="K32" s="14" t="s">
        <v>50</v>
      </c>
      <c r="L32" s="8"/>
      <c r="M32" s="14" t="s">
        <v>51</v>
      </c>
      <c r="N32" s="8"/>
      <c r="O32" s="14" t="s">
        <v>52</v>
      </c>
      <c r="R32" s="10" t="s">
        <v>35</v>
      </c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2">
        <f t="shared" si="5"/>
        <v>0</v>
      </c>
    </row>
    <row r="33" spans="1:31" ht="1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R33" s="10" t="s">
        <v>39</v>
      </c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2">
        <f t="shared" si="5"/>
        <v>0</v>
      </c>
    </row>
    <row r="34" spans="1:31" ht="15">
      <c r="A34" s="15"/>
      <c r="B34" s="8"/>
      <c r="C34" s="15"/>
      <c r="D34" s="8"/>
      <c r="E34" s="15"/>
      <c r="F34" s="8"/>
      <c r="G34" s="15"/>
      <c r="H34" s="8"/>
      <c r="I34" s="16">
        <f>IF($G$47=0,0,IF(A34="","",G34/$G$47*100))</f>
        <v>0</v>
      </c>
      <c r="J34" s="8"/>
      <c r="K34" s="15">
        <f>IF(A34="","",ROUND(+G34/$L$5,0))</f>
      </c>
      <c r="L34" s="8"/>
      <c r="M34" s="16">
        <f>IF(A34="","",+G34/75/$L$5)</f>
      </c>
      <c r="N34" s="8"/>
      <c r="O34" s="16">
        <f>IF(A34="","",(+G34/75*IF((ISNUMBER(SEARCH("DEAD",A34)))=TRUE,2,2.3))/$L$5)</f>
      </c>
      <c r="Q34" s="28"/>
      <c r="R34" s="10" t="s">
        <v>41</v>
      </c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2">
        <f t="shared" si="5"/>
        <v>0</v>
      </c>
    </row>
    <row r="35" spans="1:31" ht="15">
      <c r="A35" s="15"/>
      <c r="B35" s="8"/>
      <c r="C35" s="15"/>
      <c r="D35" s="8"/>
      <c r="E35" s="15"/>
      <c r="F35" s="8"/>
      <c r="G35" s="15"/>
      <c r="H35" s="8"/>
      <c r="I35" s="16">
        <f aca="true" t="shared" si="6" ref="I35:I45">IF($G$47=0,0,IF(A35="","",G35/$G$47*100))</f>
        <v>0</v>
      </c>
      <c r="J35" s="8"/>
      <c r="K35" s="15">
        <f aca="true" t="shared" si="7" ref="K35:K45">IF(A35="","",ROUND(+G35/$L$5,0))</f>
      </c>
      <c r="L35" s="8"/>
      <c r="M35" s="16">
        <f aca="true" t="shared" si="8" ref="M35:M45">IF(A35="","",+G35/75/$L$5)</f>
      </c>
      <c r="N35" s="8"/>
      <c r="O35" s="16">
        <f aca="true" t="shared" si="9" ref="O35:O45">IF(A35="","",(+G35/75*IF((ISNUMBER(SEARCH("DEAD",A35)))=TRUE,2,2.3))/$L$5)</f>
      </c>
      <c r="R35" s="10" t="s">
        <v>42</v>
      </c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2">
        <f t="shared" si="5"/>
        <v>0</v>
      </c>
    </row>
    <row r="36" spans="1:31" ht="15">
      <c r="A36" s="15"/>
      <c r="B36" s="8"/>
      <c r="C36" s="15"/>
      <c r="D36" s="8"/>
      <c r="E36" s="15"/>
      <c r="F36" s="8"/>
      <c r="G36" s="15"/>
      <c r="H36" s="8"/>
      <c r="I36" s="16">
        <f t="shared" si="6"/>
        <v>0</v>
      </c>
      <c r="J36" s="8"/>
      <c r="K36" s="15">
        <f t="shared" si="7"/>
      </c>
      <c r="L36" s="8"/>
      <c r="M36" s="16">
        <f t="shared" si="8"/>
      </c>
      <c r="N36" s="8"/>
      <c r="O36" s="16">
        <f t="shared" si="9"/>
      </c>
      <c r="R36" s="10" t="s">
        <v>44</v>
      </c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2">
        <f t="shared" si="5"/>
        <v>0</v>
      </c>
    </row>
    <row r="37" spans="1:31" ht="15">
      <c r="A37" s="15"/>
      <c r="B37" s="8"/>
      <c r="C37" s="15"/>
      <c r="D37" s="8"/>
      <c r="E37" s="15"/>
      <c r="F37" s="8"/>
      <c r="G37" s="15"/>
      <c r="H37" s="8"/>
      <c r="I37" s="16">
        <f t="shared" si="6"/>
        <v>0</v>
      </c>
      <c r="J37" s="8"/>
      <c r="K37" s="15">
        <f t="shared" si="7"/>
      </c>
      <c r="L37" s="8"/>
      <c r="M37" s="16">
        <f t="shared" si="8"/>
      </c>
      <c r="N37" s="8"/>
      <c r="O37" s="16">
        <f t="shared" si="9"/>
      </c>
      <c r="R37" s="10" t="s">
        <v>45</v>
      </c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2">
        <f t="shared" si="5"/>
        <v>0</v>
      </c>
    </row>
    <row r="38" spans="1:31" ht="15">
      <c r="A38" s="15"/>
      <c r="B38" s="8"/>
      <c r="C38" s="15"/>
      <c r="D38" s="8"/>
      <c r="E38" s="15"/>
      <c r="F38" s="8"/>
      <c r="G38" s="15"/>
      <c r="H38" s="8"/>
      <c r="I38" s="16">
        <f t="shared" si="6"/>
        <v>0</v>
      </c>
      <c r="J38" s="8"/>
      <c r="K38" s="15">
        <f t="shared" si="7"/>
      </c>
      <c r="L38" s="8"/>
      <c r="M38" s="16">
        <f t="shared" si="8"/>
      </c>
      <c r="N38" s="8"/>
      <c r="O38" s="16">
        <f t="shared" si="9"/>
      </c>
      <c r="R38" s="10" t="s">
        <v>47</v>
      </c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2">
        <f t="shared" si="5"/>
        <v>0</v>
      </c>
    </row>
    <row r="39" spans="1:31" ht="15">
      <c r="A39" s="15"/>
      <c r="B39" s="8"/>
      <c r="C39" s="15"/>
      <c r="D39" s="8"/>
      <c r="E39" s="15"/>
      <c r="F39" s="8"/>
      <c r="G39" s="15"/>
      <c r="H39" s="8"/>
      <c r="I39" s="16">
        <f t="shared" si="6"/>
        <v>0</v>
      </c>
      <c r="J39" s="8"/>
      <c r="K39" s="15">
        <f t="shared" si="7"/>
      </c>
      <c r="L39" s="8"/>
      <c r="M39" s="16">
        <f t="shared" si="8"/>
      </c>
      <c r="N39" s="8"/>
      <c r="O39" s="16">
        <f t="shared" si="9"/>
      </c>
      <c r="R39" s="10" t="s">
        <v>53</v>
      </c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2">
        <f t="shared" si="5"/>
        <v>0</v>
      </c>
    </row>
    <row r="40" spans="1:31" ht="15">
      <c r="A40" s="15"/>
      <c r="B40" s="8"/>
      <c r="C40" s="15"/>
      <c r="D40" s="8"/>
      <c r="E40" s="15"/>
      <c r="F40" s="8"/>
      <c r="G40" s="15"/>
      <c r="H40" s="8"/>
      <c r="I40" s="16">
        <f t="shared" si="6"/>
        <v>0</v>
      </c>
      <c r="J40" s="8"/>
      <c r="K40" s="15">
        <f t="shared" si="7"/>
      </c>
      <c r="L40" s="8"/>
      <c r="M40" s="16">
        <f t="shared" si="8"/>
      </c>
      <c r="N40" s="8"/>
      <c r="O40" s="16">
        <f t="shared" si="9"/>
      </c>
      <c r="R40" s="10" t="s">
        <v>54</v>
      </c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2">
        <f t="shared" si="5"/>
        <v>0</v>
      </c>
    </row>
    <row r="41" spans="1:31" ht="15">
      <c r="A41" s="15"/>
      <c r="B41" s="8"/>
      <c r="C41" s="15"/>
      <c r="D41" s="8"/>
      <c r="E41" s="15"/>
      <c r="F41" s="8"/>
      <c r="G41" s="15"/>
      <c r="H41" s="8"/>
      <c r="I41" s="16">
        <f t="shared" si="6"/>
        <v>0</v>
      </c>
      <c r="J41" s="8"/>
      <c r="K41" s="15">
        <f t="shared" si="7"/>
      </c>
      <c r="L41" s="8"/>
      <c r="M41" s="16">
        <f t="shared" si="8"/>
      </c>
      <c r="N41" s="8"/>
      <c r="O41" s="16">
        <f t="shared" si="9"/>
      </c>
      <c r="R41" s="10" t="s">
        <v>55</v>
      </c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2">
        <f t="shared" si="5"/>
        <v>0</v>
      </c>
    </row>
    <row r="42" spans="1:31" ht="15">
      <c r="A42" s="15"/>
      <c r="B42" s="8"/>
      <c r="C42" s="15"/>
      <c r="D42" s="8"/>
      <c r="E42" s="15"/>
      <c r="F42" s="8"/>
      <c r="G42" s="15"/>
      <c r="H42" s="8"/>
      <c r="I42" s="16">
        <f t="shared" si="6"/>
        <v>0</v>
      </c>
      <c r="J42" s="8"/>
      <c r="K42" s="15">
        <f t="shared" si="7"/>
      </c>
      <c r="L42" s="8"/>
      <c r="M42" s="16">
        <f t="shared" si="8"/>
      </c>
      <c r="N42" s="8"/>
      <c r="O42" s="16">
        <f t="shared" si="9"/>
      </c>
      <c r="Q42" s="32"/>
      <c r="R42" s="10" t="s">
        <v>56</v>
      </c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2">
        <f t="shared" si="5"/>
        <v>0</v>
      </c>
    </row>
    <row r="43" spans="1:31" ht="15.75" thickBot="1">
      <c r="A43" s="15"/>
      <c r="B43" s="8"/>
      <c r="C43" s="15"/>
      <c r="D43" s="8"/>
      <c r="E43" s="15"/>
      <c r="F43" s="8"/>
      <c r="G43" s="15"/>
      <c r="H43" s="8"/>
      <c r="I43" s="16">
        <f t="shared" si="6"/>
        <v>0</v>
      </c>
      <c r="J43" s="8"/>
      <c r="K43" s="15">
        <f t="shared" si="7"/>
      </c>
      <c r="L43" s="8"/>
      <c r="M43" s="16">
        <f t="shared" si="8"/>
      </c>
      <c r="N43" s="8"/>
      <c r="O43" s="16">
        <f t="shared" si="9"/>
      </c>
      <c r="Q43" s="33"/>
      <c r="R43" s="10" t="s">
        <v>57</v>
      </c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53">
        <f t="shared" si="5"/>
        <v>0</v>
      </c>
    </row>
    <row r="44" spans="1:31" ht="16.5" thickBot="1" thickTop="1">
      <c r="A44" s="15"/>
      <c r="B44" s="8"/>
      <c r="C44" s="15"/>
      <c r="D44" s="8"/>
      <c r="E44" s="15"/>
      <c r="F44" s="8"/>
      <c r="G44" s="15"/>
      <c r="H44" s="8"/>
      <c r="I44" s="16">
        <f t="shared" si="6"/>
        <v>0</v>
      </c>
      <c r="J44" s="8"/>
      <c r="K44" s="15">
        <f t="shared" si="7"/>
      </c>
      <c r="L44" s="8"/>
      <c r="M44" s="16">
        <f t="shared" si="8"/>
      </c>
      <c r="N44" s="8"/>
      <c r="O44" s="16">
        <f t="shared" si="9"/>
      </c>
      <c r="R44" s="36" t="s">
        <v>37</v>
      </c>
      <c r="S44" s="37">
        <f aca="true" t="shared" si="10" ref="S44:AE44">SUM(S28:S43)</f>
        <v>0</v>
      </c>
      <c r="T44" s="37">
        <f t="shared" si="10"/>
        <v>0</v>
      </c>
      <c r="U44" s="37">
        <f t="shared" si="10"/>
        <v>0</v>
      </c>
      <c r="V44" s="37">
        <f t="shared" si="10"/>
        <v>0</v>
      </c>
      <c r="W44" s="37">
        <f t="shared" si="10"/>
        <v>0</v>
      </c>
      <c r="X44" s="37">
        <f t="shared" si="10"/>
        <v>0</v>
      </c>
      <c r="Y44" s="37">
        <f t="shared" si="10"/>
        <v>0</v>
      </c>
      <c r="Z44" s="37">
        <f t="shared" si="10"/>
        <v>0</v>
      </c>
      <c r="AA44" s="37">
        <f t="shared" si="10"/>
        <v>0</v>
      </c>
      <c r="AB44" s="37">
        <f t="shared" si="10"/>
        <v>0</v>
      </c>
      <c r="AC44" s="37">
        <f t="shared" si="10"/>
        <v>0</v>
      </c>
      <c r="AD44" s="38">
        <f t="shared" si="10"/>
        <v>0</v>
      </c>
      <c r="AE44" s="38">
        <f t="shared" si="10"/>
        <v>0</v>
      </c>
    </row>
    <row r="45" spans="1:31" ht="15.75" thickTop="1">
      <c r="A45" s="15"/>
      <c r="B45" s="8"/>
      <c r="C45" s="15"/>
      <c r="D45" s="8"/>
      <c r="E45" s="15"/>
      <c r="F45" s="8"/>
      <c r="G45" s="15"/>
      <c r="H45" s="8"/>
      <c r="I45" s="16">
        <f t="shared" si="6"/>
        <v>0</v>
      </c>
      <c r="J45" s="8"/>
      <c r="K45" s="15">
        <f t="shared" si="7"/>
      </c>
      <c r="L45" s="8"/>
      <c r="M45" s="16">
        <f t="shared" si="8"/>
      </c>
      <c r="N45" s="8"/>
      <c r="O45" s="16">
        <f t="shared" si="9"/>
      </c>
      <c r="R45" s="56"/>
      <c r="S45" s="57"/>
      <c r="T45" s="210"/>
      <c r="U45" s="210"/>
      <c r="V45" s="58"/>
      <c r="W45" s="58"/>
      <c r="X45" s="58"/>
      <c r="Y45" s="45" t="s">
        <v>12</v>
      </c>
      <c r="Z45" s="58"/>
      <c r="AA45" s="58"/>
      <c r="AB45" s="59"/>
      <c r="AC45" s="60"/>
      <c r="AD45" s="57"/>
      <c r="AE45" s="61"/>
    </row>
    <row r="46" spans="1:31" ht="1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34"/>
      <c r="N46" s="8"/>
      <c r="O46" s="34"/>
      <c r="R46" s="55" t="s">
        <v>13</v>
      </c>
      <c r="S46" s="222"/>
      <c r="T46" s="221"/>
      <c r="U46" s="221"/>
      <c r="V46" s="221"/>
      <c r="W46" s="221"/>
      <c r="X46" s="221"/>
      <c r="Y46" s="221"/>
      <c r="Z46" s="221"/>
      <c r="AA46" s="221"/>
      <c r="AB46" s="221"/>
      <c r="AC46" s="221"/>
      <c r="AD46" s="221"/>
      <c r="AE46" s="201" t="s">
        <v>37</v>
      </c>
    </row>
    <row r="47" spans="1:31" ht="15.75" thickBot="1">
      <c r="A47" s="66" t="s">
        <v>40</v>
      </c>
      <c r="B47" s="8"/>
      <c r="C47" s="15">
        <f>SUM(C34:C45)</f>
        <v>0</v>
      </c>
      <c r="D47" s="8"/>
      <c r="E47" s="15">
        <f>SUM(E34:E45)</f>
        <v>0</v>
      </c>
      <c r="F47" s="8"/>
      <c r="G47" s="15">
        <f>SUM(G34:G45)</f>
        <v>0</v>
      </c>
      <c r="H47" s="8"/>
      <c r="I47" s="15">
        <f>SUM(I34:I45)</f>
        <v>0</v>
      </c>
      <c r="J47" s="8"/>
      <c r="K47" s="15">
        <f>SUM(K34:K45)</f>
        <v>0</v>
      </c>
      <c r="L47" s="8"/>
      <c r="M47" s="16">
        <f>SUM(M34:M45)</f>
        <v>0</v>
      </c>
      <c r="N47" s="8"/>
      <c r="O47" s="16">
        <f>SUM(O34:O45)</f>
        <v>0</v>
      </c>
      <c r="R47" s="54" t="s">
        <v>15</v>
      </c>
      <c r="S47" s="223"/>
      <c r="T47" s="204"/>
      <c r="U47" s="204"/>
      <c r="V47" s="204"/>
      <c r="W47" s="204"/>
      <c r="X47" s="204"/>
      <c r="Y47" s="204"/>
      <c r="Z47" s="204"/>
      <c r="AA47" s="204"/>
      <c r="AB47" s="204"/>
      <c r="AC47" s="204"/>
      <c r="AD47" s="204"/>
      <c r="AE47" s="202"/>
    </row>
    <row r="48" spans="18:31" ht="15.75" thickTop="1">
      <c r="R48" s="10" t="s">
        <v>22</v>
      </c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50">
        <f>SUM(S48:AD48)</f>
        <v>0</v>
      </c>
    </row>
    <row r="49" spans="18:31" ht="15">
      <c r="R49" s="10" t="s">
        <v>30</v>
      </c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2">
        <f aca="true" t="shared" si="11" ref="AE49:AE55">SUM(S49:AD49)</f>
        <v>0</v>
      </c>
    </row>
    <row r="50" spans="1:31" ht="15">
      <c r="A50" s="64" t="s">
        <v>61</v>
      </c>
      <c r="G50" s="65"/>
      <c r="R50" s="10" t="s">
        <v>31</v>
      </c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2">
        <f t="shared" si="11"/>
        <v>0</v>
      </c>
    </row>
    <row r="51" spans="18:31" ht="15">
      <c r="R51" s="10" t="s">
        <v>32</v>
      </c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2">
        <f t="shared" si="11"/>
        <v>0</v>
      </c>
    </row>
    <row r="52" spans="18:31" ht="15">
      <c r="R52" s="10" t="s">
        <v>33</v>
      </c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2">
        <f t="shared" si="11"/>
        <v>0</v>
      </c>
    </row>
    <row r="53" spans="1:31" ht="15">
      <c r="A53" s="64" t="s">
        <v>60</v>
      </c>
      <c r="R53" s="10" t="s">
        <v>34</v>
      </c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2">
        <f t="shared" si="11"/>
        <v>0</v>
      </c>
    </row>
    <row r="54" spans="18:31" ht="15">
      <c r="R54" s="10" t="s">
        <v>35</v>
      </c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2">
        <f t="shared" si="11"/>
        <v>0</v>
      </c>
    </row>
    <row r="55" spans="18:31" ht="15.75" thickBot="1">
      <c r="R55" s="10" t="s">
        <v>36</v>
      </c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53">
        <f t="shared" si="11"/>
        <v>0</v>
      </c>
    </row>
    <row r="56" spans="18:31" s="6" customFormat="1" ht="16.5" thickBot="1" thickTop="1">
      <c r="R56" s="19" t="s">
        <v>37</v>
      </c>
      <c r="S56" s="20">
        <f aca="true" t="shared" si="12" ref="S56:AD56">SUM(S48:S55)</f>
        <v>0</v>
      </c>
      <c r="T56" s="20">
        <f t="shared" si="12"/>
        <v>0</v>
      </c>
      <c r="U56" s="20">
        <f t="shared" si="12"/>
        <v>0</v>
      </c>
      <c r="V56" s="20">
        <f t="shared" si="12"/>
        <v>0</v>
      </c>
      <c r="W56" s="20">
        <f t="shared" si="12"/>
        <v>0</v>
      </c>
      <c r="X56" s="20">
        <f t="shared" si="12"/>
        <v>0</v>
      </c>
      <c r="Y56" s="20">
        <f t="shared" si="12"/>
        <v>0</v>
      </c>
      <c r="Z56" s="20">
        <f t="shared" si="12"/>
        <v>0</v>
      </c>
      <c r="AA56" s="20">
        <f t="shared" si="12"/>
        <v>0</v>
      </c>
      <c r="AB56" s="20">
        <f t="shared" si="12"/>
        <v>0</v>
      </c>
      <c r="AC56" s="20">
        <f t="shared" si="12"/>
        <v>0</v>
      </c>
      <c r="AD56" s="20">
        <f t="shared" si="12"/>
        <v>0</v>
      </c>
      <c r="AE56" s="62">
        <f>SUM(S56:AD56)</f>
        <v>0</v>
      </c>
    </row>
    <row r="57" spans="18:31" s="6" customFormat="1" ht="15" customHeight="1" thickTop="1">
      <c r="R57" s="21"/>
      <c r="S57" s="22"/>
      <c r="T57" s="22"/>
      <c r="U57" s="22"/>
      <c r="V57" s="22"/>
      <c r="W57" s="22"/>
      <c r="X57" s="22"/>
      <c r="Y57" s="23" t="s">
        <v>58</v>
      </c>
      <c r="Z57" s="22"/>
      <c r="AA57" s="22"/>
      <c r="AB57" s="24"/>
      <c r="AC57" s="24"/>
      <c r="AD57" s="22"/>
      <c r="AE57" s="43"/>
    </row>
    <row r="58" spans="18:31" s="6" customFormat="1" ht="15" customHeight="1">
      <c r="R58" s="10" t="s">
        <v>22</v>
      </c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2">
        <f>SUM(S58:AD58)</f>
        <v>0</v>
      </c>
    </row>
    <row r="59" spans="16:31" s="6" customFormat="1" ht="15" customHeight="1">
      <c r="P59" s="3"/>
      <c r="Q59" s="3"/>
      <c r="R59" s="10" t="s">
        <v>30</v>
      </c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2">
        <f aca="true" t="shared" si="13" ref="AE59:AE66">SUM(S59:AD59)</f>
        <v>0</v>
      </c>
    </row>
    <row r="60" spans="16:31" s="6" customFormat="1" ht="15" customHeight="1">
      <c r="P60" s="3"/>
      <c r="Q60" s="7"/>
      <c r="R60" s="10" t="s">
        <v>31</v>
      </c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2">
        <f t="shared" si="13"/>
        <v>0</v>
      </c>
    </row>
    <row r="61" spans="18:31" s="6" customFormat="1" ht="15" customHeight="1">
      <c r="R61" s="10" t="s">
        <v>32</v>
      </c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2">
        <f t="shared" si="13"/>
        <v>0</v>
      </c>
    </row>
    <row r="62" spans="18:31" s="6" customFormat="1" ht="15" customHeight="1">
      <c r="R62" s="10" t="s">
        <v>33</v>
      </c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2">
        <f t="shared" si="13"/>
        <v>0</v>
      </c>
    </row>
    <row r="63" spans="18:31" s="6" customFormat="1" ht="15" customHeight="1">
      <c r="R63" s="10" t="s">
        <v>34</v>
      </c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2">
        <f t="shared" si="13"/>
        <v>0</v>
      </c>
    </row>
    <row r="64" spans="18:31" s="6" customFormat="1" ht="15" customHeight="1">
      <c r="R64" s="10" t="s">
        <v>35</v>
      </c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2">
        <f t="shared" si="13"/>
        <v>0</v>
      </c>
    </row>
    <row r="65" spans="18:31" s="6" customFormat="1" ht="15" customHeight="1" thickBot="1">
      <c r="R65" s="10" t="s">
        <v>36</v>
      </c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53">
        <f t="shared" si="13"/>
        <v>0</v>
      </c>
    </row>
    <row r="66" spans="18:31" s="6" customFormat="1" ht="15" customHeight="1" thickBot="1" thickTop="1">
      <c r="R66" s="19" t="s">
        <v>37</v>
      </c>
      <c r="S66" s="20">
        <f aca="true" t="shared" si="14" ref="S66:AD66">SUM(S58:S65)</f>
        <v>0</v>
      </c>
      <c r="T66" s="20">
        <f t="shared" si="14"/>
        <v>0</v>
      </c>
      <c r="U66" s="20">
        <f t="shared" si="14"/>
        <v>0</v>
      </c>
      <c r="V66" s="20">
        <f t="shared" si="14"/>
        <v>0</v>
      </c>
      <c r="W66" s="20">
        <f t="shared" si="14"/>
        <v>0</v>
      </c>
      <c r="X66" s="20">
        <f t="shared" si="14"/>
        <v>0</v>
      </c>
      <c r="Y66" s="20">
        <f t="shared" si="14"/>
        <v>0</v>
      </c>
      <c r="Z66" s="20">
        <f t="shared" si="14"/>
        <v>0</v>
      </c>
      <c r="AA66" s="20">
        <f t="shared" si="14"/>
        <v>0</v>
      </c>
      <c r="AB66" s="20">
        <f t="shared" si="14"/>
        <v>0</v>
      </c>
      <c r="AC66" s="20">
        <f t="shared" si="14"/>
        <v>0</v>
      </c>
      <c r="AD66" s="35">
        <f t="shared" si="14"/>
        <v>0</v>
      </c>
      <c r="AE66" s="63">
        <f t="shared" si="13"/>
        <v>0</v>
      </c>
    </row>
    <row r="67" s="6" customFormat="1" ht="15" customHeight="1" thickTop="1">
      <c r="AE67" s="39"/>
    </row>
    <row r="68" s="6" customFormat="1" ht="13.5" customHeight="1"/>
    <row r="69" s="6" customFormat="1" ht="13.5" customHeight="1"/>
    <row r="70" s="6" customFormat="1" ht="13.5" customHeight="1"/>
    <row r="71" s="6" customFormat="1" ht="13.5" customHeight="1"/>
    <row r="72" s="6" customFormat="1" ht="13.5" customHeight="1"/>
    <row r="73" s="6" customFormat="1" ht="13.5" customHeight="1"/>
    <row r="74" s="6" customFormat="1" ht="13.5" customHeight="1"/>
    <row r="75" s="6" customFormat="1" ht="13.5" customHeight="1"/>
    <row r="76" s="6" customFormat="1" ht="13.5" customHeight="1"/>
    <row r="77" s="6" customFormat="1" ht="13.5" customHeight="1"/>
    <row r="78" s="6" customFormat="1" ht="13.5" customHeight="1"/>
    <row r="79" s="6" customFormat="1" ht="13.5" customHeight="1"/>
    <row r="80" s="6" customFormat="1" ht="13.5" customHeight="1"/>
    <row r="81" s="6" customFormat="1" ht="13.5" customHeight="1"/>
    <row r="82" s="6" customFormat="1" ht="13.5" customHeight="1"/>
    <row r="83" s="6" customFormat="1" ht="13.5" customHeight="1"/>
    <row r="84" s="6" customFormat="1" ht="13.5" customHeight="1"/>
    <row r="85" s="6" customFormat="1" ht="13.5" customHeight="1"/>
    <row r="86" s="6" customFormat="1" ht="13.5" customHeight="1"/>
    <row r="87" s="6" customFormat="1" ht="13.5" customHeight="1"/>
    <row r="88" s="6" customFormat="1" ht="13.5" customHeight="1"/>
    <row r="89" s="6" customFormat="1" ht="13.5" customHeight="1"/>
    <row r="90" s="6" customFormat="1" ht="13.5" customHeight="1"/>
    <row r="91" s="6" customFormat="1" ht="13.5" customHeight="1"/>
    <row r="92" s="6" customFormat="1" ht="13.5" customHeight="1"/>
    <row r="93" s="6" customFormat="1" ht="13.5" customHeight="1"/>
    <row r="94" s="6" customFormat="1" ht="13.5" customHeight="1"/>
    <row r="95" s="6" customFormat="1" ht="13.5" customHeight="1"/>
    <row r="96" s="6" customFormat="1" ht="13.5" customHeight="1"/>
    <row r="97" s="6" customFormat="1" ht="13.5" customHeight="1"/>
    <row r="98" spans="18:30" s="6" customFormat="1" ht="13.5" customHeight="1"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</row>
    <row r="99" spans="18:31" s="6" customFormat="1" ht="13.5" customHeight="1"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</row>
    <row r="100" spans="18:31" s="6" customFormat="1" ht="13.5" customHeight="1"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</row>
    <row r="101" spans="18:31" s="6" customFormat="1" ht="13.5" customHeight="1"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</row>
    <row r="102" spans="18:31" s="6" customFormat="1" ht="13.5" customHeight="1"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</row>
    <row r="103" spans="18:31" s="6" customFormat="1" ht="13.5" customHeight="1"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</row>
    <row r="104" spans="18:31" s="6" customFormat="1" ht="13.5" customHeight="1"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</row>
    <row r="105" spans="18:31" s="6" customFormat="1" ht="13.5" customHeight="1"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</row>
    <row r="106" spans="18:31" s="6" customFormat="1" ht="13.5" customHeight="1"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</row>
    <row r="107" spans="18:31" s="6" customFormat="1" ht="13.5" customHeight="1"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</row>
    <row r="108" spans="18:31" s="6" customFormat="1" ht="13.5" customHeight="1"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</row>
    <row r="109" spans="18:31" s="6" customFormat="1" ht="13.5" customHeight="1"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</row>
    <row r="110" spans="18:31" s="6" customFormat="1" ht="13.5" customHeight="1"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</row>
    <row r="111" spans="18:31" s="6" customFormat="1" ht="13.5" customHeight="1"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</row>
    <row r="112" spans="18:31" s="6" customFormat="1" ht="13.5" customHeight="1"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</row>
    <row r="113" spans="18:31" s="6" customFormat="1" ht="13.5" customHeight="1"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</row>
    <row r="114" spans="18:31" s="6" customFormat="1" ht="13.5" customHeight="1"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</row>
    <row r="115" spans="18:31" s="6" customFormat="1" ht="13.5" customHeight="1"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</row>
    <row r="116" spans="18:31" s="6" customFormat="1" ht="13.5" customHeight="1"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</row>
    <row r="117" spans="18:31" s="6" customFormat="1" ht="13.5" customHeight="1"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</row>
    <row r="118" spans="18:31" s="6" customFormat="1" ht="13.5" customHeight="1"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</row>
    <row r="119" spans="18:31" s="6" customFormat="1" ht="13.5" customHeight="1"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</row>
    <row r="120" spans="18:31" s="6" customFormat="1" ht="13.5" customHeight="1"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</row>
    <row r="121" spans="18:31" s="6" customFormat="1" ht="13.5" customHeight="1"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</row>
    <row r="122" spans="18:31" s="6" customFormat="1" ht="13.5" customHeight="1"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</row>
  </sheetData>
  <sheetProtection/>
  <mergeCells count="42">
    <mergeCell ref="A1:O1"/>
    <mergeCell ref="R1:AE1"/>
    <mergeCell ref="A2:B2"/>
    <mergeCell ref="R2:S2"/>
    <mergeCell ref="A3:B3"/>
    <mergeCell ref="R3:S3"/>
    <mergeCell ref="A4:B4"/>
    <mergeCell ref="R4:S4"/>
    <mergeCell ref="A5:B5"/>
    <mergeCell ref="R5:S5"/>
    <mergeCell ref="A7:G7"/>
    <mergeCell ref="I7:O7"/>
    <mergeCell ref="S8:S9"/>
    <mergeCell ref="T8:T9"/>
    <mergeCell ref="U8:U9"/>
    <mergeCell ref="V8:V9"/>
    <mergeCell ref="W8:W9"/>
    <mergeCell ref="X8:X9"/>
    <mergeCell ref="Y8:Y9"/>
    <mergeCell ref="Z8:Z9"/>
    <mergeCell ref="AA8:AA9"/>
    <mergeCell ref="AB8:AB9"/>
    <mergeCell ref="AC8:AC9"/>
    <mergeCell ref="AD8:AD9"/>
    <mergeCell ref="AE8:AE9"/>
    <mergeCell ref="E11:G11"/>
    <mergeCell ref="C31:E31"/>
    <mergeCell ref="K31:O31"/>
    <mergeCell ref="T45:U45"/>
    <mergeCell ref="S46:S47"/>
    <mergeCell ref="T46:T47"/>
    <mergeCell ref="U46:U47"/>
    <mergeCell ref="V46:V47"/>
    <mergeCell ref="W46:W47"/>
    <mergeCell ref="AD46:AD47"/>
    <mergeCell ref="AE46:AE47"/>
    <mergeCell ref="X46:X47"/>
    <mergeCell ref="Y46:Y47"/>
    <mergeCell ref="Z46:Z47"/>
    <mergeCell ref="AA46:AA47"/>
    <mergeCell ref="AB46:AB47"/>
    <mergeCell ref="AC46:AC47"/>
  </mergeCells>
  <printOptions/>
  <pageMargins left="0.5" right="0.3" top="0.5" bottom="0.5" header="0.3" footer="0.3"/>
  <pageSetup horizontalDpi="600" verticalDpi="600" orientation="portrait" scale="66" r:id="rId2"/>
  <colBreaks count="1" manualBreakCount="1">
    <brk id="17" max="66" man="1"/>
  </colBreaks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AE122"/>
  <sheetViews>
    <sheetView showZeros="0" zoomScalePageLayoutView="0" workbookViewId="0" topLeftCell="A1">
      <selection activeCell="A1" sqref="A1:O1"/>
    </sheetView>
  </sheetViews>
  <sheetFormatPr defaultColWidth="9.140625" defaultRowHeight="15"/>
  <cols>
    <col min="1" max="1" width="14.421875" style="1" customWidth="1"/>
    <col min="2" max="2" width="8.140625" style="1" customWidth="1"/>
    <col min="3" max="3" width="9.7109375" style="1" customWidth="1"/>
    <col min="4" max="4" width="8.140625" style="1" customWidth="1"/>
    <col min="5" max="5" width="9.7109375" style="1" customWidth="1"/>
    <col min="6" max="6" width="8.140625" style="1" customWidth="1"/>
    <col min="7" max="7" width="11.57421875" style="1" customWidth="1"/>
    <col min="8" max="8" width="8.140625" style="1" customWidth="1"/>
    <col min="9" max="9" width="11.57421875" style="1" customWidth="1"/>
    <col min="10" max="10" width="8.140625" style="1" customWidth="1"/>
    <col min="11" max="11" width="9.140625" style="1" customWidth="1"/>
    <col min="12" max="12" width="8.140625" style="1" customWidth="1"/>
    <col min="13" max="14" width="9.28125" style="1" customWidth="1"/>
    <col min="15" max="15" width="10.7109375" style="1" bestFit="1" customWidth="1"/>
    <col min="16" max="16" width="9.28125" style="1" customWidth="1"/>
    <col min="17" max="17" width="8.8515625" style="1" customWidth="1"/>
    <col min="18" max="18" width="11.7109375" style="1" bestFit="1" customWidth="1"/>
    <col min="19" max="30" width="10.28125" style="1" customWidth="1"/>
    <col min="31" max="31" width="11.28125" style="1" customWidth="1"/>
    <col min="32" max="16384" width="8.8515625" style="1" customWidth="1"/>
  </cols>
  <sheetData>
    <row r="1" spans="1:31" ht="26.25" customHeight="1">
      <c r="A1" s="181" t="s">
        <v>0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R1" s="220" t="s">
        <v>1</v>
      </c>
      <c r="S1" s="220"/>
      <c r="T1" s="220"/>
      <c r="U1" s="220"/>
      <c r="V1" s="220"/>
      <c r="W1" s="220"/>
      <c r="X1" s="220"/>
      <c r="Y1" s="220"/>
      <c r="Z1" s="220"/>
      <c r="AA1" s="220"/>
      <c r="AB1" s="220"/>
      <c r="AC1" s="220"/>
      <c r="AD1" s="220"/>
      <c r="AE1" s="220"/>
    </row>
    <row r="2" spans="1:31" s="129" customFormat="1" ht="15.75" customHeight="1">
      <c r="A2" s="198" t="s">
        <v>2</v>
      </c>
      <c r="B2" s="198"/>
      <c r="C2" s="124"/>
      <c r="D2" s="125"/>
      <c r="E2" s="125"/>
      <c r="F2" s="126"/>
      <c r="G2" s="126"/>
      <c r="H2" s="127"/>
      <c r="I2" s="128"/>
      <c r="J2" s="129" t="s">
        <v>3</v>
      </c>
      <c r="L2" s="124"/>
      <c r="M2" s="125"/>
      <c r="N2" s="125"/>
      <c r="R2" s="198" t="s">
        <v>2</v>
      </c>
      <c r="S2" s="198"/>
      <c r="T2" s="124">
        <f>C2</f>
        <v>0</v>
      </c>
      <c r="U2" s="125"/>
      <c r="V2" s="125"/>
      <c r="W2" s="126"/>
      <c r="X2" s="126"/>
      <c r="Y2" s="127"/>
      <c r="Z2" s="128"/>
      <c r="AA2" s="129" t="s">
        <v>3</v>
      </c>
      <c r="AC2" s="124">
        <f>L2</f>
        <v>0</v>
      </c>
      <c r="AD2" s="125"/>
      <c r="AE2" s="125"/>
    </row>
    <row r="3" spans="1:31" s="129" customFormat="1" ht="15.75" customHeight="1">
      <c r="A3" s="198" t="s">
        <v>4</v>
      </c>
      <c r="B3" s="198"/>
      <c r="C3" s="130"/>
      <c r="D3" s="131"/>
      <c r="E3" s="131"/>
      <c r="F3" s="126"/>
      <c r="G3" s="126"/>
      <c r="H3" s="127"/>
      <c r="I3" s="128"/>
      <c r="J3" s="129" t="s">
        <v>5</v>
      </c>
      <c r="L3" s="130"/>
      <c r="M3" s="131"/>
      <c r="N3" s="131"/>
      <c r="R3" s="198" t="s">
        <v>4</v>
      </c>
      <c r="S3" s="198"/>
      <c r="T3" s="124">
        <f>C3</f>
        <v>0</v>
      </c>
      <c r="U3" s="131"/>
      <c r="V3" s="131"/>
      <c r="W3" s="126"/>
      <c r="X3" s="126"/>
      <c r="Y3" s="127"/>
      <c r="Z3" s="128"/>
      <c r="AA3" s="129" t="s">
        <v>5</v>
      </c>
      <c r="AC3" s="124">
        <f>L3</f>
        <v>0</v>
      </c>
      <c r="AD3" s="131"/>
      <c r="AE3" s="131"/>
    </row>
    <row r="4" spans="1:31" s="129" customFormat="1" ht="15.75" customHeight="1">
      <c r="A4" s="198" t="s">
        <v>6</v>
      </c>
      <c r="B4" s="198"/>
      <c r="C4" s="130"/>
      <c r="D4" s="131"/>
      <c r="E4" s="131"/>
      <c r="F4" s="126"/>
      <c r="G4" s="126"/>
      <c r="H4" s="132"/>
      <c r="I4" s="128"/>
      <c r="J4" s="129" t="s">
        <v>7</v>
      </c>
      <c r="L4" s="133"/>
      <c r="M4" s="131"/>
      <c r="N4" s="131"/>
      <c r="P4" s="126"/>
      <c r="Q4" s="126"/>
      <c r="R4" s="198" t="s">
        <v>6</v>
      </c>
      <c r="S4" s="198"/>
      <c r="T4" s="124">
        <f>C4</f>
        <v>0</v>
      </c>
      <c r="U4" s="131"/>
      <c r="V4" s="131"/>
      <c r="W4" s="126"/>
      <c r="X4" s="126"/>
      <c r="Y4" s="132"/>
      <c r="Z4" s="128"/>
      <c r="AA4" s="129" t="s">
        <v>7</v>
      </c>
      <c r="AC4" s="124">
        <f>L4</f>
        <v>0</v>
      </c>
      <c r="AD4" s="131"/>
      <c r="AE4" s="131"/>
    </row>
    <row r="5" spans="1:31" s="129" customFormat="1" ht="15.75" customHeight="1">
      <c r="A5" s="198" t="s">
        <v>8</v>
      </c>
      <c r="B5" s="198"/>
      <c r="C5" s="130"/>
      <c r="D5" s="131"/>
      <c r="E5" s="131"/>
      <c r="F5" s="126"/>
      <c r="G5" s="126"/>
      <c r="H5" s="127"/>
      <c r="I5" s="128"/>
      <c r="J5" s="129" t="s">
        <v>9</v>
      </c>
      <c r="L5" s="130"/>
      <c r="M5" s="131"/>
      <c r="N5" s="131"/>
      <c r="P5" s="126"/>
      <c r="Q5" s="136"/>
      <c r="R5" s="198" t="s">
        <v>8</v>
      </c>
      <c r="S5" s="198"/>
      <c r="T5" s="124">
        <f>C5</f>
        <v>0</v>
      </c>
      <c r="U5" s="131"/>
      <c r="V5" s="131"/>
      <c r="W5" s="126"/>
      <c r="X5" s="126"/>
      <c r="Y5" s="127"/>
      <c r="Z5" s="128"/>
      <c r="AA5" s="129" t="s">
        <v>9</v>
      </c>
      <c r="AC5" s="124">
        <f>L5</f>
        <v>0</v>
      </c>
      <c r="AD5" s="131"/>
      <c r="AE5" s="131"/>
    </row>
    <row r="6" spans="18:31" ht="15" thickBot="1">
      <c r="R6" s="2"/>
      <c r="S6" s="2"/>
      <c r="T6" s="40"/>
      <c r="U6" s="41"/>
      <c r="V6" s="41"/>
      <c r="W6" s="3"/>
      <c r="X6" s="3"/>
      <c r="Y6" s="4"/>
      <c r="Z6" s="5"/>
      <c r="AA6" s="6"/>
      <c r="AB6" s="6"/>
      <c r="AC6" s="40"/>
      <c r="AD6" s="41"/>
      <c r="AE6" s="41"/>
    </row>
    <row r="7" spans="1:31" ht="15.75" thickTop="1">
      <c r="A7" s="218" t="s">
        <v>10</v>
      </c>
      <c r="B7" s="218"/>
      <c r="C7" s="218"/>
      <c r="D7" s="218"/>
      <c r="E7" s="218"/>
      <c r="F7" s="218"/>
      <c r="G7" s="218"/>
      <c r="H7" s="8"/>
      <c r="I7" s="219" t="s">
        <v>11</v>
      </c>
      <c r="J7" s="219"/>
      <c r="K7" s="219"/>
      <c r="L7" s="219"/>
      <c r="M7" s="219"/>
      <c r="N7" s="219"/>
      <c r="O7" s="219"/>
      <c r="R7" s="42"/>
      <c r="S7" s="44"/>
      <c r="T7" s="44"/>
      <c r="U7" s="44"/>
      <c r="V7" s="44"/>
      <c r="W7" s="44"/>
      <c r="X7" s="44"/>
      <c r="Y7" s="45" t="s">
        <v>38</v>
      </c>
      <c r="Z7" s="44"/>
      <c r="AA7" s="44"/>
      <c r="AB7" s="46"/>
      <c r="AC7" s="46"/>
      <c r="AD7" s="44"/>
      <c r="AE7" s="47"/>
    </row>
    <row r="8" spans="1:31" ht="15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R8" s="48" t="s">
        <v>13</v>
      </c>
      <c r="S8" s="217"/>
      <c r="T8" s="221"/>
      <c r="U8" s="221"/>
      <c r="V8" s="221"/>
      <c r="W8" s="221"/>
      <c r="X8" s="221"/>
      <c r="Y8" s="221"/>
      <c r="Z8" s="221"/>
      <c r="AA8" s="221"/>
      <c r="AB8" s="221"/>
      <c r="AC8" s="221"/>
      <c r="AD8" s="221"/>
      <c r="AE8" s="205" t="s">
        <v>37</v>
      </c>
    </row>
    <row r="9" spans="1:31" ht="15.75" thickBot="1">
      <c r="A9" s="8"/>
      <c r="B9" s="8"/>
      <c r="C9" s="8"/>
      <c r="D9" s="8"/>
      <c r="E9" s="8"/>
      <c r="F9" s="8"/>
      <c r="G9" s="9" t="s">
        <v>14</v>
      </c>
      <c r="H9" s="8"/>
      <c r="I9" s="8"/>
      <c r="J9" s="8"/>
      <c r="K9" s="8"/>
      <c r="L9" s="8"/>
      <c r="M9" s="8"/>
      <c r="N9" s="8"/>
      <c r="O9" s="8"/>
      <c r="R9" s="49" t="s">
        <v>15</v>
      </c>
      <c r="S9" s="204"/>
      <c r="T9" s="204"/>
      <c r="U9" s="204"/>
      <c r="V9" s="204"/>
      <c r="W9" s="204"/>
      <c r="X9" s="204"/>
      <c r="Y9" s="204"/>
      <c r="Z9" s="204"/>
      <c r="AA9" s="204"/>
      <c r="AB9" s="204"/>
      <c r="AC9" s="204"/>
      <c r="AD9" s="204"/>
      <c r="AE9" s="206"/>
    </row>
    <row r="10" spans="1:31" ht="15.75" thickTop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R10" s="10" t="s">
        <v>31</v>
      </c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50">
        <f aca="true" t="shared" si="0" ref="AE10:AE25">SUM(S10:AD10)</f>
        <v>0</v>
      </c>
    </row>
    <row r="11" spans="1:31" ht="15">
      <c r="A11" s="8"/>
      <c r="B11" s="8"/>
      <c r="C11" s="13" t="s">
        <v>17</v>
      </c>
      <c r="D11" s="8"/>
      <c r="E11" s="207" t="s">
        <v>18</v>
      </c>
      <c r="F11" s="207"/>
      <c r="G11" s="207"/>
      <c r="H11" s="8"/>
      <c r="I11" s="8"/>
      <c r="J11" s="8"/>
      <c r="K11" s="13" t="s">
        <v>19</v>
      </c>
      <c r="L11" s="8"/>
      <c r="M11" s="13" t="s">
        <v>20</v>
      </c>
      <c r="N11" s="8"/>
      <c r="O11" s="13" t="s">
        <v>21</v>
      </c>
      <c r="R11" s="10" t="s">
        <v>32</v>
      </c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2">
        <f t="shared" si="0"/>
        <v>0</v>
      </c>
    </row>
    <row r="12" spans="1:31" ht="15.75" thickBot="1">
      <c r="A12" s="14" t="s">
        <v>23</v>
      </c>
      <c r="B12" s="8"/>
      <c r="C12" s="14" t="s">
        <v>24</v>
      </c>
      <c r="D12" s="8"/>
      <c r="E12" s="14" t="s">
        <v>25</v>
      </c>
      <c r="F12" s="8"/>
      <c r="G12" s="14" t="s">
        <v>26</v>
      </c>
      <c r="H12" s="8"/>
      <c r="I12" s="14" t="s">
        <v>27</v>
      </c>
      <c r="J12" s="8"/>
      <c r="K12" s="14" t="s">
        <v>28</v>
      </c>
      <c r="L12" s="8"/>
      <c r="M12" s="14" t="s">
        <v>21</v>
      </c>
      <c r="N12" s="8"/>
      <c r="O12" s="14" t="s">
        <v>29</v>
      </c>
      <c r="R12" s="10" t="s">
        <v>33</v>
      </c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2">
        <f t="shared" si="0"/>
        <v>0</v>
      </c>
    </row>
    <row r="13" spans="1:31" ht="1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R13" s="10" t="s">
        <v>34</v>
      </c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2">
        <f t="shared" si="0"/>
        <v>0</v>
      </c>
    </row>
    <row r="14" spans="1:31" ht="15">
      <c r="A14" s="15"/>
      <c r="B14" s="8"/>
      <c r="C14" s="15"/>
      <c r="D14" s="8"/>
      <c r="E14" s="15"/>
      <c r="F14" s="8"/>
      <c r="G14" s="15"/>
      <c r="H14" s="8"/>
      <c r="I14" s="15"/>
      <c r="J14" s="8"/>
      <c r="K14" s="15">
        <f>IF(I14&gt;0,(IF(A14="","",ROUND(+I14/E14,0))),(IF(A14="","",0)))</f>
      </c>
      <c r="L14" s="8"/>
      <c r="M14" s="16">
        <f>IF($I$27=0,0,IF(A14="","",I14/$I$27*100))</f>
        <v>0</v>
      </c>
      <c r="N14" s="8"/>
      <c r="O14" s="15">
        <f>IF(A14="","",ROUND(+I14/$L$5,0))</f>
      </c>
      <c r="R14" s="10" t="s">
        <v>35</v>
      </c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2">
        <f t="shared" si="0"/>
        <v>0</v>
      </c>
    </row>
    <row r="15" spans="1:31" ht="15">
      <c r="A15" s="15"/>
      <c r="B15" s="8"/>
      <c r="C15" s="15"/>
      <c r="D15" s="8"/>
      <c r="E15" s="15"/>
      <c r="F15" s="8"/>
      <c r="G15" s="15"/>
      <c r="H15" s="8"/>
      <c r="I15" s="15"/>
      <c r="J15" s="8"/>
      <c r="K15" s="15">
        <f aca="true" t="shared" si="1" ref="K15:K25">IF(I15&gt;0,(IF(A15="","",ROUND(+I15/E15,0))),(IF(A15="","",0)))</f>
      </c>
      <c r="L15" s="8"/>
      <c r="M15" s="16">
        <f aca="true" t="shared" si="2" ref="M15:M25">IF($I$27=0,0,IF(A15="","",I15/$I$27*100))</f>
        <v>0</v>
      </c>
      <c r="N15" s="8"/>
      <c r="O15" s="15">
        <f aca="true" t="shared" si="3" ref="O15:O25">IF(A15="","",ROUND(+I15/$L$5,0))</f>
      </c>
      <c r="R15" s="10" t="s">
        <v>39</v>
      </c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2">
        <f t="shared" si="0"/>
        <v>0</v>
      </c>
    </row>
    <row r="16" spans="1:31" ht="15">
      <c r="A16" s="15"/>
      <c r="B16" s="8"/>
      <c r="C16" s="15"/>
      <c r="D16" s="8"/>
      <c r="E16" s="15"/>
      <c r="F16" s="8"/>
      <c r="G16" s="15"/>
      <c r="H16" s="8"/>
      <c r="I16" s="15"/>
      <c r="J16" s="8"/>
      <c r="K16" s="15">
        <f t="shared" si="1"/>
      </c>
      <c r="L16" s="8"/>
      <c r="M16" s="16">
        <f t="shared" si="2"/>
        <v>0</v>
      </c>
      <c r="N16" s="8"/>
      <c r="O16" s="15">
        <f t="shared" si="3"/>
      </c>
      <c r="R16" s="10" t="s">
        <v>41</v>
      </c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2">
        <f t="shared" si="0"/>
        <v>0</v>
      </c>
    </row>
    <row r="17" spans="1:31" ht="15">
      <c r="A17" s="17"/>
      <c r="C17" s="17"/>
      <c r="E17" s="18"/>
      <c r="G17" s="18"/>
      <c r="I17" s="18"/>
      <c r="K17" s="15">
        <f t="shared" si="1"/>
      </c>
      <c r="M17" s="16">
        <f t="shared" si="2"/>
        <v>0</v>
      </c>
      <c r="O17" s="15">
        <f t="shared" si="3"/>
      </c>
      <c r="R17" s="10" t="s">
        <v>42</v>
      </c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2">
        <f t="shared" si="0"/>
        <v>0</v>
      </c>
    </row>
    <row r="18" spans="1:31" ht="15">
      <c r="A18" s="15"/>
      <c r="B18" s="8"/>
      <c r="C18" s="15"/>
      <c r="D18" s="8"/>
      <c r="E18" s="15"/>
      <c r="F18" s="8"/>
      <c r="G18" s="15"/>
      <c r="H18" s="8"/>
      <c r="I18" s="15"/>
      <c r="J18" s="8"/>
      <c r="K18" s="15">
        <f t="shared" si="1"/>
      </c>
      <c r="L18" s="8"/>
      <c r="M18" s="16">
        <f t="shared" si="2"/>
        <v>0</v>
      </c>
      <c r="N18" s="8"/>
      <c r="O18" s="15">
        <f>IF(A18="","",ROUND(+I18/$L$5,0))</f>
      </c>
      <c r="R18" s="10" t="s">
        <v>44</v>
      </c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2">
        <f t="shared" si="0"/>
        <v>0</v>
      </c>
    </row>
    <row r="19" spans="1:31" ht="15">
      <c r="A19" s="15"/>
      <c r="B19" s="8"/>
      <c r="C19" s="15"/>
      <c r="D19" s="8"/>
      <c r="E19" s="15"/>
      <c r="F19" s="8"/>
      <c r="G19" s="15"/>
      <c r="H19" s="8"/>
      <c r="I19" s="15"/>
      <c r="J19" s="8"/>
      <c r="K19" s="15">
        <f t="shared" si="1"/>
      </c>
      <c r="L19" s="8"/>
      <c r="M19" s="16">
        <f t="shared" si="2"/>
        <v>0</v>
      </c>
      <c r="N19" s="8"/>
      <c r="O19" s="15">
        <f>IF(A19="","",ROUND(+I19/$L$5,0))</f>
      </c>
      <c r="R19" s="10" t="s">
        <v>45</v>
      </c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2">
        <f t="shared" si="0"/>
        <v>0</v>
      </c>
    </row>
    <row r="20" spans="1:31" ht="15">
      <c r="A20" s="15"/>
      <c r="B20" s="8"/>
      <c r="C20" s="15"/>
      <c r="D20" s="8"/>
      <c r="E20" s="15"/>
      <c r="F20" s="8"/>
      <c r="G20" s="15"/>
      <c r="H20" s="8"/>
      <c r="I20" s="15"/>
      <c r="J20" s="8"/>
      <c r="K20" s="15">
        <f t="shared" si="1"/>
      </c>
      <c r="L20" s="8"/>
      <c r="M20" s="16">
        <f t="shared" si="2"/>
        <v>0</v>
      </c>
      <c r="N20" s="8"/>
      <c r="O20" s="15">
        <f t="shared" si="3"/>
      </c>
      <c r="R20" s="10" t="s">
        <v>47</v>
      </c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2">
        <f t="shared" si="0"/>
        <v>0</v>
      </c>
    </row>
    <row r="21" spans="1:31" ht="15">
      <c r="A21" s="15"/>
      <c r="B21" s="8"/>
      <c r="C21" s="15"/>
      <c r="D21" s="8"/>
      <c r="E21" s="15"/>
      <c r="F21" s="8"/>
      <c r="G21" s="15"/>
      <c r="H21" s="8"/>
      <c r="I21" s="15"/>
      <c r="J21" s="8"/>
      <c r="K21" s="15">
        <f t="shared" si="1"/>
      </c>
      <c r="L21" s="8"/>
      <c r="M21" s="16">
        <f t="shared" si="2"/>
        <v>0</v>
      </c>
      <c r="N21" s="8"/>
      <c r="O21" s="15">
        <f t="shared" si="3"/>
      </c>
      <c r="R21" s="10" t="s">
        <v>53</v>
      </c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2">
        <f t="shared" si="0"/>
        <v>0</v>
      </c>
    </row>
    <row r="22" spans="1:31" ht="15">
      <c r="A22" s="15"/>
      <c r="B22" s="8"/>
      <c r="C22" s="15"/>
      <c r="D22" s="8"/>
      <c r="E22" s="15"/>
      <c r="F22" s="8"/>
      <c r="G22" s="15"/>
      <c r="H22" s="8"/>
      <c r="I22" s="15"/>
      <c r="J22" s="8"/>
      <c r="K22" s="15">
        <f t="shared" si="1"/>
      </c>
      <c r="L22" s="8"/>
      <c r="M22" s="16">
        <f t="shared" si="2"/>
        <v>0</v>
      </c>
      <c r="N22" s="8"/>
      <c r="O22" s="15">
        <f t="shared" si="3"/>
      </c>
      <c r="R22" s="10" t="s">
        <v>54</v>
      </c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2">
        <f t="shared" si="0"/>
        <v>0</v>
      </c>
    </row>
    <row r="23" spans="1:31" ht="15">
      <c r="A23" s="15"/>
      <c r="B23" s="8"/>
      <c r="C23" s="15"/>
      <c r="D23" s="8"/>
      <c r="E23" s="15"/>
      <c r="F23" s="8"/>
      <c r="G23" s="15"/>
      <c r="H23" s="8"/>
      <c r="I23" s="15"/>
      <c r="J23" s="8"/>
      <c r="K23" s="15">
        <f t="shared" si="1"/>
      </c>
      <c r="L23" s="8"/>
      <c r="M23" s="16">
        <f t="shared" si="2"/>
        <v>0</v>
      </c>
      <c r="N23" s="8"/>
      <c r="O23" s="15">
        <f t="shared" si="3"/>
      </c>
      <c r="R23" s="10" t="s">
        <v>55</v>
      </c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2">
        <f t="shared" si="0"/>
        <v>0</v>
      </c>
    </row>
    <row r="24" spans="1:31" ht="15">
      <c r="A24" s="15"/>
      <c r="B24" s="8"/>
      <c r="C24" s="15"/>
      <c r="D24" s="8"/>
      <c r="E24" s="15"/>
      <c r="F24" s="8"/>
      <c r="G24" s="15"/>
      <c r="H24" s="8"/>
      <c r="I24" s="15"/>
      <c r="J24" s="8"/>
      <c r="K24" s="15">
        <f t="shared" si="1"/>
      </c>
      <c r="L24" s="8"/>
      <c r="M24" s="16">
        <f t="shared" si="2"/>
        <v>0</v>
      </c>
      <c r="N24" s="8"/>
      <c r="O24" s="15">
        <f t="shared" si="3"/>
      </c>
      <c r="R24" s="10" t="s">
        <v>56</v>
      </c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2">
        <f t="shared" si="0"/>
        <v>0</v>
      </c>
    </row>
    <row r="25" spans="1:31" ht="15.75" thickBot="1">
      <c r="A25" s="15"/>
      <c r="B25" s="8"/>
      <c r="C25" s="15"/>
      <c r="D25" s="8"/>
      <c r="E25" s="15"/>
      <c r="F25" s="8"/>
      <c r="G25" s="15"/>
      <c r="H25" s="8"/>
      <c r="I25" s="15"/>
      <c r="J25" s="8"/>
      <c r="K25" s="15">
        <f t="shared" si="1"/>
      </c>
      <c r="L25" s="8"/>
      <c r="M25" s="16">
        <f t="shared" si="2"/>
        <v>0</v>
      </c>
      <c r="N25" s="8"/>
      <c r="O25" s="15">
        <f t="shared" si="3"/>
      </c>
      <c r="R25" s="10" t="s">
        <v>57</v>
      </c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2">
        <f t="shared" si="0"/>
        <v>0</v>
      </c>
    </row>
    <row r="26" spans="1:31" ht="16.5" thickBot="1" thickTop="1">
      <c r="A26" s="8"/>
      <c r="B26" s="8"/>
      <c r="C26" s="8"/>
      <c r="D26" s="8"/>
      <c r="E26" s="8"/>
      <c r="F26" s="8"/>
      <c r="G26" s="8"/>
      <c r="H26" s="8"/>
      <c r="I26" s="8"/>
      <c r="J26" s="8"/>
      <c r="K26" s="26"/>
      <c r="L26" s="8"/>
      <c r="M26" s="8"/>
      <c r="N26" s="8"/>
      <c r="O26" s="8"/>
      <c r="R26" s="29" t="s">
        <v>37</v>
      </c>
      <c r="S26" s="51">
        <f aca="true" t="shared" si="4" ref="S26:AE26">SUM(S10:S25)</f>
        <v>0</v>
      </c>
      <c r="T26" s="30">
        <f t="shared" si="4"/>
        <v>0</v>
      </c>
      <c r="U26" s="30">
        <f t="shared" si="4"/>
        <v>0</v>
      </c>
      <c r="V26" s="30">
        <f t="shared" si="4"/>
        <v>0</v>
      </c>
      <c r="W26" s="30">
        <f t="shared" si="4"/>
        <v>0</v>
      </c>
      <c r="X26" s="30">
        <f t="shared" si="4"/>
        <v>0</v>
      </c>
      <c r="Y26" s="30">
        <f t="shared" si="4"/>
        <v>0</v>
      </c>
      <c r="Z26" s="30">
        <f t="shared" si="4"/>
        <v>0</v>
      </c>
      <c r="AA26" s="30">
        <f t="shared" si="4"/>
        <v>0</v>
      </c>
      <c r="AB26" s="30">
        <f t="shared" si="4"/>
        <v>0</v>
      </c>
      <c r="AC26" s="30">
        <f t="shared" si="4"/>
        <v>0</v>
      </c>
      <c r="AD26" s="31">
        <f t="shared" si="4"/>
        <v>0</v>
      </c>
      <c r="AE26" s="52">
        <f t="shared" si="4"/>
        <v>0</v>
      </c>
    </row>
    <row r="27" spans="1:31" ht="15.75" thickTop="1">
      <c r="A27" s="66" t="s">
        <v>40</v>
      </c>
      <c r="B27" s="8"/>
      <c r="C27" s="8"/>
      <c r="D27" s="8"/>
      <c r="E27" s="15">
        <f>SUM(E14:E25)</f>
        <v>0</v>
      </c>
      <c r="F27" s="8"/>
      <c r="G27" s="15">
        <f>SUM(G14:G25)</f>
        <v>0</v>
      </c>
      <c r="H27" s="8"/>
      <c r="I27" s="15">
        <f>SUM(I14:I26)</f>
        <v>0</v>
      </c>
      <c r="J27" s="8"/>
      <c r="K27" s="15">
        <f>IF(I27=0,0,ROUND(+I27/E27,0))</f>
        <v>0</v>
      </c>
      <c r="L27" s="8"/>
      <c r="M27" s="15">
        <f>SUM(M14:M25)</f>
        <v>0</v>
      </c>
      <c r="N27" s="8"/>
      <c r="O27" s="15">
        <f>SUM(O14:O25)</f>
        <v>0</v>
      </c>
      <c r="R27" s="21"/>
      <c r="S27" s="22"/>
      <c r="T27" s="22"/>
      <c r="U27" s="22"/>
      <c r="V27" s="22"/>
      <c r="W27" s="22"/>
      <c r="X27" s="22"/>
      <c r="Y27" s="23" t="s">
        <v>59</v>
      </c>
      <c r="Z27" s="22"/>
      <c r="AA27" s="22"/>
      <c r="AB27" s="24"/>
      <c r="AC27" s="24"/>
      <c r="AD27" s="22"/>
      <c r="AE27" s="25"/>
    </row>
    <row r="28" spans="1:31" ht="1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R28" s="10" t="s">
        <v>31</v>
      </c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2">
        <f aca="true" t="shared" si="5" ref="AE28:AE43">SUM(S28:AD28)</f>
        <v>0</v>
      </c>
    </row>
    <row r="29" spans="1:31" ht="15">
      <c r="A29" s="8"/>
      <c r="B29" s="8"/>
      <c r="C29" s="8"/>
      <c r="D29" s="8"/>
      <c r="E29" s="8"/>
      <c r="F29" s="8"/>
      <c r="G29" s="9" t="s">
        <v>43</v>
      </c>
      <c r="H29" s="9"/>
      <c r="I29" s="9"/>
      <c r="J29" s="8"/>
      <c r="K29" s="8"/>
      <c r="L29" s="8"/>
      <c r="M29" s="8"/>
      <c r="N29" s="8"/>
      <c r="O29" s="8"/>
      <c r="R29" s="10" t="s">
        <v>32</v>
      </c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2">
        <f t="shared" si="5"/>
        <v>0</v>
      </c>
    </row>
    <row r="30" spans="1:31" ht="15">
      <c r="A30" s="8"/>
      <c r="B30" s="8"/>
      <c r="C30" s="8"/>
      <c r="D30" s="8"/>
      <c r="E30" s="8"/>
      <c r="F30" s="8"/>
      <c r="G30" s="9"/>
      <c r="H30" s="9"/>
      <c r="I30" s="9"/>
      <c r="J30" s="8"/>
      <c r="K30" s="8"/>
      <c r="L30" s="8"/>
      <c r="M30" s="8"/>
      <c r="N30" s="8"/>
      <c r="O30" s="8"/>
      <c r="R30" s="10" t="s">
        <v>33</v>
      </c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2">
        <f t="shared" si="5"/>
        <v>0</v>
      </c>
    </row>
    <row r="31" spans="1:31" ht="15">
      <c r="A31" s="8"/>
      <c r="B31" s="8"/>
      <c r="C31" s="207" t="s">
        <v>18</v>
      </c>
      <c r="D31" s="207"/>
      <c r="E31" s="207"/>
      <c r="F31" s="8"/>
      <c r="G31" s="8"/>
      <c r="H31" s="8"/>
      <c r="I31" s="13" t="s">
        <v>20</v>
      </c>
      <c r="J31" s="8"/>
      <c r="K31" s="208" t="s">
        <v>46</v>
      </c>
      <c r="L31" s="209"/>
      <c r="M31" s="209"/>
      <c r="N31" s="209"/>
      <c r="O31" s="209"/>
      <c r="R31" s="10" t="s">
        <v>34</v>
      </c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2">
        <f t="shared" si="5"/>
        <v>0</v>
      </c>
    </row>
    <row r="32" spans="1:31" ht="15.75" thickBot="1">
      <c r="A32" s="14" t="s">
        <v>23</v>
      </c>
      <c r="B32" s="8"/>
      <c r="C32" s="14" t="s">
        <v>25</v>
      </c>
      <c r="D32" s="8"/>
      <c r="E32" s="14" t="s">
        <v>48</v>
      </c>
      <c r="F32" s="8"/>
      <c r="G32" s="27" t="s">
        <v>49</v>
      </c>
      <c r="H32" s="8"/>
      <c r="I32" s="14" t="s">
        <v>21</v>
      </c>
      <c r="J32" s="8"/>
      <c r="K32" s="14" t="s">
        <v>50</v>
      </c>
      <c r="L32" s="8"/>
      <c r="M32" s="14" t="s">
        <v>51</v>
      </c>
      <c r="N32" s="8"/>
      <c r="O32" s="14" t="s">
        <v>52</v>
      </c>
      <c r="R32" s="10" t="s">
        <v>35</v>
      </c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2">
        <f t="shared" si="5"/>
        <v>0</v>
      </c>
    </row>
    <row r="33" spans="1:31" ht="1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R33" s="10" t="s">
        <v>39</v>
      </c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2">
        <f t="shared" si="5"/>
        <v>0</v>
      </c>
    </row>
    <row r="34" spans="1:31" ht="15">
      <c r="A34" s="15"/>
      <c r="B34" s="8"/>
      <c r="C34" s="15"/>
      <c r="D34" s="8"/>
      <c r="E34" s="15"/>
      <c r="F34" s="8"/>
      <c r="G34" s="15"/>
      <c r="H34" s="8"/>
      <c r="I34" s="16">
        <f>IF($G$47=0,0,IF(A34="","",G34/$G$47*100))</f>
        <v>0</v>
      </c>
      <c r="J34" s="8"/>
      <c r="K34" s="15">
        <f>IF(A34="","",ROUND(+G34/$L$5,0))</f>
      </c>
      <c r="L34" s="8"/>
      <c r="M34" s="16">
        <f>IF(A34="","",+G34/75/$L$5)</f>
      </c>
      <c r="N34" s="8"/>
      <c r="O34" s="16">
        <f>IF(A34="","",(+G34/75*IF((ISNUMBER(SEARCH("DEAD",A34)))=TRUE,2,2.3))/$L$5)</f>
      </c>
      <c r="Q34" s="28"/>
      <c r="R34" s="10" t="s">
        <v>41</v>
      </c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2">
        <f t="shared" si="5"/>
        <v>0</v>
      </c>
    </row>
    <row r="35" spans="1:31" ht="15">
      <c r="A35" s="15"/>
      <c r="B35" s="8"/>
      <c r="C35" s="15"/>
      <c r="D35" s="8"/>
      <c r="E35" s="15"/>
      <c r="F35" s="8"/>
      <c r="G35" s="15"/>
      <c r="H35" s="8"/>
      <c r="I35" s="16">
        <f aca="true" t="shared" si="6" ref="I35:I45">IF($G$47=0,0,IF(A35="","",G35/$G$47*100))</f>
        <v>0</v>
      </c>
      <c r="J35" s="8"/>
      <c r="K35" s="15">
        <f aca="true" t="shared" si="7" ref="K35:K45">IF(A35="","",ROUND(+G35/$L$5,0))</f>
      </c>
      <c r="L35" s="8"/>
      <c r="M35" s="16">
        <f aca="true" t="shared" si="8" ref="M35:M45">IF(A35="","",+G35/75/$L$5)</f>
      </c>
      <c r="N35" s="8"/>
      <c r="O35" s="16">
        <f aca="true" t="shared" si="9" ref="O35:O45">IF(A35="","",(+G35/75*IF((ISNUMBER(SEARCH("DEAD",A35)))=TRUE,2,2.3))/$L$5)</f>
      </c>
      <c r="R35" s="10" t="s">
        <v>42</v>
      </c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2">
        <f t="shared" si="5"/>
        <v>0</v>
      </c>
    </row>
    <row r="36" spans="1:31" ht="15">
      <c r="A36" s="15"/>
      <c r="B36" s="8"/>
      <c r="C36" s="15"/>
      <c r="D36" s="8"/>
      <c r="E36" s="15"/>
      <c r="F36" s="8"/>
      <c r="G36" s="15"/>
      <c r="H36" s="8"/>
      <c r="I36" s="16">
        <f t="shared" si="6"/>
        <v>0</v>
      </c>
      <c r="J36" s="8"/>
      <c r="K36" s="15">
        <f t="shared" si="7"/>
      </c>
      <c r="L36" s="8"/>
      <c r="M36" s="16">
        <f t="shared" si="8"/>
      </c>
      <c r="N36" s="8"/>
      <c r="O36" s="16">
        <f t="shared" si="9"/>
      </c>
      <c r="R36" s="10" t="s">
        <v>44</v>
      </c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2">
        <f t="shared" si="5"/>
        <v>0</v>
      </c>
    </row>
    <row r="37" spans="1:31" ht="15">
      <c r="A37" s="15"/>
      <c r="B37" s="8"/>
      <c r="C37" s="15"/>
      <c r="D37" s="8"/>
      <c r="E37" s="15"/>
      <c r="F37" s="8"/>
      <c r="G37" s="15"/>
      <c r="H37" s="8"/>
      <c r="I37" s="16">
        <f t="shared" si="6"/>
        <v>0</v>
      </c>
      <c r="J37" s="8"/>
      <c r="K37" s="15">
        <f t="shared" si="7"/>
      </c>
      <c r="L37" s="8"/>
      <c r="M37" s="16">
        <f t="shared" si="8"/>
      </c>
      <c r="N37" s="8"/>
      <c r="O37" s="16">
        <f t="shared" si="9"/>
      </c>
      <c r="R37" s="10" t="s">
        <v>45</v>
      </c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2">
        <f t="shared" si="5"/>
        <v>0</v>
      </c>
    </row>
    <row r="38" spans="1:31" ht="15">
      <c r="A38" s="15"/>
      <c r="B38" s="8"/>
      <c r="C38" s="15"/>
      <c r="D38" s="8"/>
      <c r="E38" s="15"/>
      <c r="F38" s="8"/>
      <c r="G38" s="15"/>
      <c r="H38" s="8"/>
      <c r="I38" s="16">
        <f t="shared" si="6"/>
        <v>0</v>
      </c>
      <c r="J38" s="8"/>
      <c r="K38" s="15">
        <f t="shared" si="7"/>
      </c>
      <c r="L38" s="8"/>
      <c r="M38" s="16">
        <f t="shared" si="8"/>
      </c>
      <c r="N38" s="8"/>
      <c r="O38" s="16">
        <f t="shared" si="9"/>
      </c>
      <c r="R38" s="10" t="s">
        <v>47</v>
      </c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2">
        <f t="shared" si="5"/>
        <v>0</v>
      </c>
    </row>
    <row r="39" spans="1:31" ht="15">
      <c r="A39" s="15"/>
      <c r="B39" s="8"/>
      <c r="C39" s="15"/>
      <c r="D39" s="8"/>
      <c r="E39" s="15"/>
      <c r="F39" s="8"/>
      <c r="G39" s="15"/>
      <c r="H39" s="8"/>
      <c r="I39" s="16">
        <f t="shared" si="6"/>
        <v>0</v>
      </c>
      <c r="J39" s="8"/>
      <c r="K39" s="15">
        <f t="shared" si="7"/>
      </c>
      <c r="L39" s="8"/>
      <c r="M39" s="16">
        <f t="shared" si="8"/>
      </c>
      <c r="N39" s="8"/>
      <c r="O39" s="16">
        <f t="shared" si="9"/>
      </c>
      <c r="R39" s="10" t="s">
        <v>53</v>
      </c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2">
        <f t="shared" si="5"/>
        <v>0</v>
      </c>
    </row>
    <row r="40" spans="1:31" ht="15">
      <c r="A40" s="15"/>
      <c r="B40" s="8"/>
      <c r="C40" s="15"/>
      <c r="D40" s="8"/>
      <c r="E40" s="15"/>
      <c r="F40" s="8"/>
      <c r="G40" s="15"/>
      <c r="H40" s="8"/>
      <c r="I40" s="16">
        <f t="shared" si="6"/>
        <v>0</v>
      </c>
      <c r="J40" s="8"/>
      <c r="K40" s="15">
        <f t="shared" si="7"/>
      </c>
      <c r="L40" s="8"/>
      <c r="M40" s="16">
        <f t="shared" si="8"/>
      </c>
      <c r="N40" s="8"/>
      <c r="O40" s="16">
        <f t="shared" si="9"/>
      </c>
      <c r="R40" s="10" t="s">
        <v>54</v>
      </c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2">
        <f t="shared" si="5"/>
        <v>0</v>
      </c>
    </row>
    <row r="41" spans="1:31" ht="15">
      <c r="A41" s="15"/>
      <c r="B41" s="8"/>
      <c r="C41" s="15"/>
      <c r="D41" s="8"/>
      <c r="E41" s="15"/>
      <c r="F41" s="8"/>
      <c r="G41" s="15"/>
      <c r="H41" s="8"/>
      <c r="I41" s="16">
        <f t="shared" si="6"/>
        <v>0</v>
      </c>
      <c r="J41" s="8"/>
      <c r="K41" s="15">
        <f t="shared" si="7"/>
      </c>
      <c r="L41" s="8"/>
      <c r="M41" s="16">
        <f t="shared" si="8"/>
      </c>
      <c r="N41" s="8"/>
      <c r="O41" s="16">
        <f t="shared" si="9"/>
      </c>
      <c r="R41" s="10" t="s">
        <v>55</v>
      </c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2">
        <f t="shared" si="5"/>
        <v>0</v>
      </c>
    </row>
    <row r="42" spans="1:31" ht="15">
      <c r="A42" s="15"/>
      <c r="B42" s="8"/>
      <c r="C42" s="15"/>
      <c r="D42" s="8"/>
      <c r="E42" s="15"/>
      <c r="F42" s="8"/>
      <c r="G42" s="15"/>
      <c r="H42" s="8"/>
      <c r="I42" s="16">
        <f t="shared" si="6"/>
        <v>0</v>
      </c>
      <c r="J42" s="8"/>
      <c r="K42" s="15">
        <f t="shared" si="7"/>
      </c>
      <c r="L42" s="8"/>
      <c r="M42" s="16">
        <f t="shared" si="8"/>
      </c>
      <c r="N42" s="8"/>
      <c r="O42" s="16">
        <f t="shared" si="9"/>
      </c>
      <c r="Q42" s="32"/>
      <c r="R42" s="10" t="s">
        <v>56</v>
      </c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2">
        <f t="shared" si="5"/>
        <v>0</v>
      </c>
    </row>
    <row r="43" spans="1:31" ht="15.75" thickBot="1">
      <c r="A43" s="15"/>
      <c r="B43" s="8"/>
      <c r="C43" s="15"/>
      <c r="D43" s="8"/>
      <c r="E43" s="15"/>
      <c r="F43" s="8"/>
      <c r="G43" s="15"/>
      <c r="H43" s="8"/>
      <c r="I43" s="16">
        <f t="shared" si="6"/>
        <v>0</v>
      </c>
      <c r="J43" s="8"/>
      <c r="K43" s="15">
        <f t="shared" si="7"/>
      </c>
      <c r="L43" s="8"/>
      <c r="M43" s="16">
        <f t="shared" si="8"/>
      </c>
      <c r="N43" s="8"/>
      <c r="O43" s="16">
        <f t="shared" si="9"/>
      </c>
      <c r="Q43" s="33"/>
      <c r="R43" s="10" t="s">
        <v>57</v>
      </c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53">
        <f t="shared" si="5"/>
        <v>0</v>
      </c>
    </row>
    <row r="44" spans="1:31" ht="16.5" thickBot="1" thickTop="1">
      <c r="A44" s="15"/>
      <c r="B44" s="8"/>
      <c r="C44" s="15"/>
      <c r="D44" s="8"/>
      <c r="E44" s="15"/>
      <c r="F44" s="8"/>
      <c r="G44" s="15"/>
      <c r="H44" s="8"/>
      <c r="I44" s="16">
        <f t="shared" si="6"/>
        <v>0</v>
      </c>
      <c r="J44" s="8"/>
      <c r="K44" s="15">
        <f t="shared" si="7"/>
      </c>
      <c r="L44" s="8"/>
      <c r="M44" s="16">
        <f t="shared" si="8"/>
      </c>
      <c r="N44" s="8"/>
      <c r="O44" s="16">
        <f t="shared" si="9"/>
      </c>
      <c r="R44" s="36" t="s">
        <v>37</v>
      </c>
      <c r="S44" s="37">
        <f aca="true" t="shared" si="10" ref="S44:AE44">SUM(S28:S43)</f>
        <v>0</v>
      </c>
      <c r="T44" s="37">
        <f t="shared" si="10"/>
        <v>0</v>
      </c>
      <c r="U44" s="37">
        <f t="shared" si="10"/>
        <v>0</v>
      </c>
      <c r="V44" s="37">
        <f t="shared" si="10"/>
        <v>0</v>
      </c>
      <c r="W44" s="37">
        <f t="shared" si="10"/>
        <v>0</v>
      </c>
      <c r="X44" s="37">
        <f t="shared" si="10"/>
        <v>0</v>
      </c>
      <c r="Y44" s="37">
        <f t="shared" si="10"/>
        <v>0</v>
      </c>
      <c r="Z44" s="37">
        <f t="shared" si="10"/>
        <v>0</v>
      </c>
      <c r="AA44" s="37">
        <f t="shared" si="10"/>
        <v>0</v>
      </c>
      <c r="AB44" s="37">
        <f t="shared" si="10"/>
        <v>0</v>
      </c>
      <c r="AC44" s="37">
        <f t="shared" si="10"/>
        <v>0</v>
      </c>
      <c r="AD44" s="38">
        <f t="shared" si="10"/>
        <v>0</v>
      </c>
      <c r="AE44" s="38">
        <f t="shared" si="10"/>
        <v>0</v>
      </c>
    </row>
    <row r="45" spans="1:31" ht="15.75" thickTop="1">
      <c r="A45" s="15"/>
      <c r="B45" s="8"/>
      <c r="C45" s="15"/>
      <c r="D45" s="8"/>
      <c r="E45" s="15"/>
      <c r="F45" s="8"/>
      <c r="G45" s="15"/>
      <c r="H45" s="8"/>
      <c r="I45" s="16">
        <f t="shared" si="6"/>
        <v>0</v>
      </c>
      <c r="J45" s="8"/>
      <c r="K45" s="15">
        <f t="shared" si="7"/>
      </c>
      <c r="L45" s="8"/>
      <c r="M45" s="16">
        <f t="shared" si="8"/>
      </c>
      <c r="N45" s="8"/>
      <c r="O45" s="16">
        <f t="shared" si="9"/>
      </c>
      <c r="R45" s="56"/>
      <c r="S45" s="57"/>
      <c r="T45" s="210"/>
      <c r="U45" s="210"/>
      <c r="V45" s="58"/>
      <c r="W45" s="58"/>
      <c r="X45" s="58"/>
      <c r="Y45" s="45" t="s">
        <v>12</v>
      </c>
      <c r="Z45" s="58"/>
      <c r="AA45" s="58"/>
      <c r="AB45" s="59"/>
      <c r="AC45" s="60"/>
      <c r="AD45" s="57"/>
      <c r="AE45" s="61"/>
    </row>
    <row r="46" spans="1:31" ht="1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34"/>
      <c r="N46" s="8"/>
      <c r="O46" s="34"/>
      <c r="R46" s="55" t="s">
        <v>13</v>
      </c>
      <c r="S46" s="222"/>
      <c r="T46" s="221"/>
      <c r="U46" s="221"/>
      <c r="V46" s="221"/>
      <c r="W46" s="221"/>
      <c r="X46" s="221"/>
      <c r="Y46" s="221"/>
      <c r="Z46" s="221"/>
      <c r="AA46" s="221"/>
      <c r="AB46" s="221"/>
      <c r="AC46" s="221"/>
      <c r="AD46" s="221"/>
      <c r="AE46" s="201" t="s">
        <v>37</v>
      </c>
    </row>
    <row r="47" spans="1:31" ht="15.75" thickBot="1">
      <c r="A47" s="66" t="s">
        <v>40</v>
      </c>
      <c r="B47" s="8"/>
      <c r="C47" s="15">
        <f>SUM(C34:C45)</f>
        <v>0</v>
      </c>
      <c r="D47" s="8"/>
      <c r="E47" s="15">
        <f>SUM(E34:E45)</f>
        <v>0</v>
      </c>
      <c r="F47" s="8"/>
      <c r="G47" s="15">
        <f>SUM(G34:G45)</f>
        <v>0</v>
      </c>
      <c r="H47" s="8"/>
      <c r="I47" s="15">
        <f>SUM(I34:I45)</f>
        <v>0</v>
      </c>
      <c r="J47" s="8"/>
      <c r="K47" s="15">
        <f>SUM(K34:K45)</f>
        <v>0</v>
      </c>
      <c r="L47" s="8"/>
      <c r="M47" s="16">
        <f>SUM(M34:M45)</f>
        <v>0</v>
      </c>
      <c r="N47" s="8"/>
      <c r="O47" s="16">
        <f>SUM(O34:O45)</f>
        <v>0</v>
      </c>
      <c r="R47" s="54" t="s">
        <v>15</v>
      </c>
      <c r="S47" s="223"/>
      <c r="T47" s="204"/>
      <c r="U47" s="204"/>
      <c r="V47" s="204"/>
      <c r="W47" s="204"/>
      <c r="X47" s="204"/>
      <c r="Y47" s="204"/>
      <c r="Z47" s="204"/>
      <c r="AA47" s="204"/>
      <c r="AB47" s="204"/>
      <c r="AC47" s="204"/>
      <c r="AD47" s="204"/>
      <c r="AE47" s="202"/>
    </row>
    <row r="48" spans="18:31" ht="15.75" thickTop="1">
      <c r="R48" s="10" t="s">
        <v>22</v>
      </c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50">
        <f>SUM(S48:AD48)</f>
        <v>0</v>
      </c>
    </row>
    <row r="49" spans="18:31" ht="15">
      <c r="R49" s="10" t="s">
        <v>30</v>
      </c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2">
        <f aca="true" t="shared" si="11" ref="AE49:AE55">SUM(S49:AD49)</f>
        <v>0</v>
      </c>
    </row>
    <row r="50" spans="1:31" ht="15">
      <c r="A50" s="64" t="s">
        <v>61</v>
      </c>
      <c r="G50" s="65"/>
      <c r="R50" s="10" t="s">
        <v>31</v>
      </c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2">
        <f t="shared" si="11"/>
        <v>0</v>
      </c>
    </row>
    <row r="51" spans="18:31" ht="15">
      <c r="R51" s="10" t="s">
        <v>32</v>
      </c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2">
        <f t="shared" si="11"/>
        <v>0</v>
      </c>
    </row>
    <row r="52" spans="18:31" ht="15">
      <c r="R52" s="10" t="s">
        <v>33</v>
      </c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2">
        <f t="shared" si="11"/>
        <v>0</v>
      </c>
    </row>
    <row r="53" spans="1:31" ht="15">
      <c r="A53" s="64" t="s">
        <v>60</v>
      </c>
      <c r="R53" s="10" t="s">
        <v>34</v>
      </c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2">
        <f t="shared" si="11"/>
        <v>0</v>
      </c>
    </row>
    <row r="54" spans="18:31" ht="15">
      <c r="R54" s="10" t="s">
        <v>35</v>
      </c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2">
        <f t="shared" si="11"/>
        <v>0</v>
      </c>
    </row>
    <row r="55" spans="18:31" ht="15.75" thickBot="1">
      <c r="R55" s="10" t="s">
        <v>36</v>
      </c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53">
        <f t="shared" si="11"/>
        <v>0</v>
      </c>
    </row>
    <row r="56" spans="18:31" s="6" customFormat="1" ht="16.5" thickBot="1" thickTop="1">
      <c r="R56" s="19" t="s">
        <v>37</v>
      </c>
      <c r="S56" s="20">
        <f aca="true" t="shared" si="12" ref="S56:AD56">SUM(S48:S55)</f>
        <v>0</v>
      </c>
      <c r="T56" s="20">
        <f t="shared" si="12"/>
        <v>0</v>
      </c>
      <c r="U56" s="20">
        <f t="shared" si="12"/>
        <v>0</v>
      </c>
      <c r="V56" s="20">
        <f t="shared" si="12"/>
        <v>0</v>
      </c>
      <c r="W56" s="20">
        <f t="shared" si="12"/>
        <v>0</v>
      </c>
      <c r="X56" s="20">
        <f t="shared" si="12"/>
        <v>0</v>
      </c>
      <c r="Y56" s="20">
        <f t="shared" si="12"/>
        <v>0</v>
      </c>
      <c r="Z56" s="20">
        <f t="shared" si="12"/>
        <v>0</v>
      </c>
      <c r="AA56" s="20">
        <f t="shared" si="12"/>
        <v>0</v>
      </c>
      <c r="AB56" s="20">
        <f t="shared" si="12"/>
        <v>0</v>
      </c>
      <c r="AC56" s="20">
        <f t="shared" si="12"/>
        <v>0</v>
      </c>
      <c r="AD56" s="20">
        <f t="shared" si="12"/>
        <v>0</v>
      </c>
      <c r="AE56" s="62">
        <f>SUM(S56:AD56)</f>
        <v>0</v>
      </c>
    </row>
    <row r="57" spans="18:31" s="6" customFormat="1" ht="15" customHeight="1" thickTop="1">
      <c r="R57" s="21"/>
      <c r="S57" s="22"/>
      <c r="T57" s="22"/>
      <c r="U57" s="22"/>
      <c r="V57" s="22"/>
      <c r="W57" s="22"/>
      <c r="X57" s="22"/>
      <c r="Y57" s="23" t="s">
        <v>58</v>
      </c>
      <c r="Z57" s="22"/>
      <c r="AA57" s="22"/>
      <c r="AB57" s="24"/>
      <c r="AC57" s="24"/>
      <c r="AD57" s="22"/>
      <c r="AE57" s="43"/>
    </row>
    <row r="58" spans="18:31" s="6" customFormat="1" ht="15" customHeight="1">
      <c r="R58" s="10" t="s">
        <v>22</v>
      </c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2">
        <f>SUM(S58:AD58)</f>
        <v>0</v>
      </c>
    </row>
    <row r="59" spans="16:31" s="6" customFormat="1" ht="15" customHeight="1">
      <c r="P59" s="3"/>
      <c r="Q59" s="3"/>
      <c r="R59" s="10" t="s">
        <v>30</v>
      </c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2">
        <f aca="true" t="shared" si="13" ref="AE59:AE66">SUM(S59:AD59)</f>
        <v>0</v>
      </c>
    </row>
    <row r="60" spans="16:31" s="6" customFormat="1" ht="15" customHeight="1">
      <c r="P60" s="3"/>
      <c r="Q60" s="7"/>
      <c r="R60" s="10" t="s">
        <v>31</v>
      </c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2">
        <f t="shared" si="13"/>
        <v>0</v>
      </c>
    </row>
    <row r="61" spans="18:31" s="6" customFormat="1" ht="15" customHeight="1">
      <c r="R61" s="10" t="s">
        <v>32</v>
      </c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2">
        <f t="shared" si="13"/>
        <v>0</v>
      </c>
    </row>
    <row r="62" spans="18:31" s="6" customFormat="1" ht="15" customHeight="1">
      <c r="R62" s="10" t="s">
        <v>33</v>
      </c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2">
        <f t="shared" si="13"/>
        <v>0</v>
      </c>
    </row>
    <row r="63" spans="18:31" s="6" customFormat="1" ht="15" customHeight="1">
      <c r="R63" s="10" t="s">
        <v>34</v>
      </c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2">
        <f t="shared" si="13"/>
        <v>0</v>
      </c>
    </row>
    <row r="64" spans="18:31" s="6" customFormat="1" ht="15" customHeight="1">
      <c r="R64" s="10" t="s">
        <v>35</v>
      </c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2">
        <f t="shared" si="13"/>
        <v>0</v>
      </c>
    </row>
    <row r="65" spans="18:31" s="6" customFormat="1" ht="15" customHeight="1" thickBot="1">
      <c r="R65" s="10" t="s">
        <v>36</v>
      </c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53">
        <f t="shared" si="13"/>
        <v>0</v>
      </c>
    </row>
    <row r="66" spans="18:31" s="6" customFormat="1" ht="15" customHeight="1" thickBot="1" thickTop="1">
      <c r="R66" s="19" t="s">
        <v>37</v>
      </c>
      <c r="S66" s="20">
        <f aca="true" t="shared" si="14" ref="S66:AD66">SUM(S58:S65)</f>
        <v>0</v>
      </c>
      <c r="T66" s="20">
        <f t="shared" si="14"/>
        <v>0</v>
      </c>
      <c r="U66" s="20">
        <f t="shared" si="14"/>
        <v>0</v>
      </c>
      <c r="V66" s="20">
        <f t="shared" si="14"/>
        <v>0</v>
      </c>
      <c r="W66" s="20">
        <f t="shared" si="14"/>
        <v>0</v>
      </c>
      <c r="X66" s="20">
        <f t="shared" si="14"/>
        <v>0</v>
      </c>
      <c r="Y66" s="20">
        <f t="shared" si="14"/>
        <v>0</v>
      </c>
      <c r="Z66" s="20">
        <f t="shared" si="14"/>
        <v>0</v>
      </c>
      <c r="AA66" s="20">
        <f t="shared" si="14"/>
        <v>0</v>
      </c>
      <c r="AB66" s="20">
        <f t="shared" si="14"/>
        <v>0</v>
      </c>
      <c r="AC66" s="20">
        <f t="shared" si="14"/>
        <v>0</v>
      </c>
      <c r="AD66" s="35">
        <f t="shared" si="14"/>
        <v>0</v>
      </c>
      <c r="AE66" s="63">
        <f t="shared" si="13"/>
        <v>0</v>
      </c>
    </row>
    <row r="67" s="6" customFormat="1" ht="15" customHeight="1" thickTop="1">
      <c r="AE67" s="39"/>
    </row>
    <row r="68" s="6" customFormat="1" ht="13.5" customHeight="1"/>
    <row r="69" s="6" customFormat="1" ht="13.5" customHeight="1"/>
    <row r="70" s="6" customFormat="1" ht="13.5" customHeight="1"/>
    <row r="71" s="6" customFormat="1" ht="13.5" customHeight="1"/>
    <row r="72" s="6" customFormat="1" ht="13.5" customHeight="1"/>
    <row r="73" s="6" customFormat="1" ht="13.5" customHeight="1"/>
    <row r="74" s="6" customFormat="1" ht="13.5" customHeight="1"/>
    <row r="75" s="6" customFormat="1" ht="13.5" customHeight="1"/>
    <row r="76" s="6" customFormat="1" ht="13.5" customHeight="1"/>
    <row r="77" s="6" customFormat="1" ht="13.5" customHeight="1"/>
    <row r="78" s="6" customFormat="1" ht="13.5" customHeight="1"/>
    <row r="79" s="6" customFormat="1" ht="13.5" customHeight="1"/>
    <row r="80" s="6" customFormat="1" ht="13.5" customHeight="1"/>
    <row r="81" s="6" customFormat="1" ht="13.5" customHeight="1"/>
    <row r="82" s="6" customFormat="1" ht="13.5" customHeight="1"/>
    <row r="83" s="6" customFormat="1" ht="13.5" customHeight="1"/>
    <row r="84" s="6" customFormat="1" ht="13.5" customHeight="1"/>
    <row r="85" s="6" customFormat="1" ht="13.5" customHeight="1"/>
    <row r="86" s="6" customFormat="1" ht="13.5" customHeight="1"/>
    <row r="87" s="6" customFormat="1" ht="13.5" customHeight="1"/>
    <row r="88" s="6" customFormat="1" ht="13.5" customHeight="1"/>
    <row r="89" s="6" customFormat="1" ht="13.5" customHeight="1"/>
    <row r="90" s="6" customFormat="1" ht="13.5" customHeight="1"/>
    <row r="91" s="6" customFormat="1" ht="13.5" customHeight="1"/>
    <row r="92" s="6" customFormat="1" ht="13.5" customHeight="1"/>
    <row r="93" s="6" customFormat="1" ht="13.5" customHeight="1"/>
    <row r="94" s="6" customFormat="1" ht="13.5" customHeight="1"/>
    <row r="95" s="6" customFormat="1" ht="13.5" customHeight="1"/>
    <row r="96" s="6" customFormat="1" ht="13.5" customHeight="1"/>
    <row r="97" s="6" customFormat="1" ht="13.5" customHeight="1"/>
    <row r="98" spans="18:30" s="6" customFormat="1" ht="13.5" customHeight="1"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</row>
    <row r="99" spans="18:31" s="6" customFormat="1" ht="13.5" customHeight="1"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</row>
    <row r="100" spans="18:31" s="6" customFormat="1" ht="13.5" customHeight="1"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</row>
    <row r="101" spans="18:31" s="6" customFormat="1" ht="13.5" customHeight="1"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</row>
    <row r="102" spans="18:31" s="6" customFormat="1" ht="13.5" customHeight="1"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</row>
    <row r="103" spans="18:31" s="6" customFormat="1" ht="13.5" customHeight="1"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</row>
    <row r="104" spans="18:31" s="6" customFormat="1" ht="13.5" customHeight="1"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</row>
    <row r="105" spans="18:31" s="6" customFormat="1" ht="13.5" customHeight="1"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</row>
    <row r="106" spans="18:31" s="6" customFormat="1" ht="13.5" customHeight="1"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</row>
    <row r="107" spans="18:31" s="6" customFormat="1" ht="13.5" customHeight="1"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</row>
    <row r="108" spans="18:31" s="6" customFormat="1" ht="13.5" customHeight="1"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</row>
    <row r="109" spans="18:31" s="6" customFormat="1" ht="13.5" customHeight="1"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</row>
    <row r="110" spans="18:31" s="6" customFormat="1" ht="13.5" customHeight="1"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</row>
    <row r="111" spans="18:31" s="6" customFormat="1" ht="13.5" customHeight="1"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</row>
    <row r="112" spans="18:31" s="6" customFormat="1" ht="13.5" customHeight="1"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</row>
    <row r="113" spans="18:31" s="6" customFormat="1" ht="13.5" customHeight="1"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</row>
    <row r="114" spans="18:31" s="6" customFormat="1" ht="13.5" customHeight="1"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</row>
    <row r="115" spans="18:31" s="6" customFormat="1" ht="13.5" customHeight="1"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</row>
    <row r="116" spans="18:31" s="6" customFormat="1" ht="13.5" customHeight="1"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</row>
    <row r="117" spans="18:31" s="6" customFormat="1" ht="13.5" customHeight="1"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</row>
    <row r="118" spans="18:31" s="6" customFormat="1" ht="13.5" customHeight="1"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</row>
    <row r="119" spans="18:31" s="6" customFormat="1" ht="13.5" customHeight="1"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</row>
    <row r="120" spans="18:31" s="6" customFormat="1" ht="13.5" customHeight="1"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</row>
    <row r="121" spans="18:31" s="6" customFormat="1" ht="13.5" customHeight="1"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</row>
    <row r="122" spans="18:31" s="6" customFormat="1" ht="13.5" customHeight="1"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</row>
  </sheetData>
  <sheetProtection/>
  <mergeCells count="42">
    <mergeCell ref="A1:O1"/>
    <mergeCell ref="R1:AE1"/>
    <mergeCell ref="A2:B2"/>
    <mergeCell ref="R2:S2"/>
    <mergeCell ref="A3:B3"/>
    <mergeCell ref="R3:S3"/>
    <mergeCell ref="A4:B4"/>
    <mergeCell ref="R4:S4"/>
    <mergeCell ref="A5:B5"/>
    <mergeCell ref="R5:S5"/>
    <mergeCell ref="A7:G7"/>
    <mergeCell ref="I7:O7"/>
    <mergeCell ref="S8:S9"/>
    <mergeCell ref="T8:T9"/>
    <mergeCell ref="U8:U9"/>
    <mergeCell ref="V8:V9"/>
    <mergeCell ref="W8:W9"/>
    <mergeCell ref="X8:X9"/>
    <mergeCell ref="Y8:Y9"/>
    <mergeCell ref="Z8:Z9"/>
    <mergeCell ref="AA8:AA9"/>
    <mergeCell ref="AB8:AB9"/>
    <mergeCell ref="AC8:AC9"/>
    <mergeCell ref="AD8:AD9"/>
    <mergeCell ref="AE8:AE9"/>
    <mergeCell ref="E11:G11"/>
    <mergeCell ref="C31:E31"/>
    <mergeCell ref="K31:O31"/>
    <mergeCell ref="T45:U45"/>
    <mergeCell ref="S46:S47"/>
    <mergeCell ref="T46:T47"/>
    <mergeCell ref="U46:U47"/>
    <mergeCell ref="V46:V47"/>
    <mergeCell ref="W46:W47"/>
    <mergeCell ref="AD46:AD47"/>
    <mergeCell ref="AE46:AE47"/>
    <mergeCell ref="X46:X47"/>
    <mergeCell ref="Y46:Y47"/>
    <mergeCell ref="Z46:Z47"/>
    <mergeCell ref="AA46:AA47"/>
    <mergeCell ref="AB46:AB47"/>
    <mergeCell ref="AC46:AC47"/>
  </mergeCells>
  <printOptions/>
  <pageMargins left="0.5" right="0.3" top="0.5" bottom="0.5" header="0.3" footer="0.3"/>
  <pageSetup horizontalDpi="600" verticalDpi="600" orientation="portrait" scale="66" r:id="rId2"/>
  <colBreaks count="1" manualBreakCount="1">
    <brk id="17" max="66" man="1"/>
  </colBreaks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AE122"/>
  <sheetViews>
    <sheetView showZeros="0" zoomScalePageLayoutView="0" workbookViewId="0" topLeftCell="A1">
      <selection activeCell="A1" sqref="A1:O1"/>
    </sheetView>
  </sheetViews>
  <sheetFormatPr defaultColWidth="9.140625" defaultRowHeight="15"/>
  <cols>
    <col min="1" max="1" width="14.421875" style="1" customWidth="1"/>
    <col min="2" max="2" width="8.140625" style="1" customWidth="1"/>
    <col min="3" max="3" width="9.7109375" style="1" customWidth="1"/>
    <col min="4" max="4" width="8.140625" style="1" customWidth="1"/>
    <col min="5" max="5" width="9.7109375" style="1" customWidth="1"/>
    <col min="6" max="6" width="8.140625" style="1" customWidth="1"/>
    <col min="7" max="7" width="11.57421875" style="1" customWidth="1"/>
    <col min="8" max="8" width="8.140625" style="1" customWidth="1"/>
    <col min="9" max="9" width="11.57421875" style="1" customWidth="1"/>
    <col min="10" max="10" width="8.140625" style="1" customWidth="1"/>
    <col min="11" max="11" width="9.140625" style="1" customWidth="1"/>
    <col min="12" max="12" width="8.140625" style="1" customWidth="1"/>
    <col min="13" max="14" width="9.28125" style="1" customWidth="1"/>
    <col min="15" max="15" width="10.7109375" style="1" bestFit="1" customWidth="1"/>
    <col min="16" max="16" width="9.28125" style="1" customWidth="1"/>
    <col min="17" max="17" width="8.8515625" style="1" customWidth="1"/>
    <col min="18" max="18" width="11.7109375" style="1" bestFit="1" customWidth="1"/>
    <col min="19" max="30" width="10.28125" style="1" customWidth="1"/>
    <col min="31" max="31" width="11.28125" style="1" customWidth="1"/>
    <col min="32" max="16384" width="8.8515625" style="1" customWidth="1"/>
  </cols>
  <sheetData>
    <row r="1" spans="1:31" ht="26.25" customHeight="1">
      <c r="A1" s="181" t="s">
        <v>0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R1" s="220" t="s">
        <v>1</v>
      </c>
      <c r="S1" s="220"/>
      <c r="T1" s="220"/>
      <c r="U1" s="220"/>
      <c r="V1" s="220"/>
      <c r="W1" s="220"/>
      <c r="X1" s="220"/>
      <c r="Y1" s="220"/>
      <c r="Z1" s="220"/>
      <c r="AA1" s="220"/>
      <c r="AB1" s="220"/>
      <c r="AC1" s="220"/>
      <c r="AD1" s="220"/>
      <c r="AE1" s="220"/>
    </row>
    <row r="2" spans="1:31" s="129" customFormat="1" ht="15.75" customHeight="1">
      <c r="A2" s="198" t="s">
        <v>2</v>
      </c>
      <c r="B2" s="198"/>
      <c r="C2" s="124"/>
      <c r="D2" s="125"/>
      <c r="E2" s="125"/>
      <c r="F2" s="126"/>
      <c r="G2" s="126"/>
      <c r="H2" s="127"/>
      <c r="I2" s="128"/>
      <c r="J2" s="129" t="s">
        <v>3</v>
      </c>
      <c r="L2" s="124"/>
      <c r="M2" s="125"/>
      <c r="N2" s="125"/>
      <c r="R2" s="198" t="s">
        <v>2</v>
      </c>
      <c r="S2" s="198"/>
      <c r="T2" s="124">
        <f>C2</f>
        <v>0</v>
      </c>
      <c r="U2" s="125"/>
      <c r="V2" s="125"/>
      <c r="W2" s="126"/>
      <c r="X2" s="126"/>
      <c r="Y2" s="127"/>
      <c r="Z2" s="128"/>
      <c r="AA2" s="129" t="s">
        <v>3</v>
      </c>
      <c r="AC2" s="124">
        <f>L2</f>
        <v>0</v>
      </c>
      <c r="AD2" s="125"/>
      <c r="AE2" s="125"/>
    </row>
    <row r="3" spans="1:31" s="129" customFormat="1" ht="15.75" customHeight="1">
      <c r="A3" s="198" t="s">
        <v>4</v>
      </c>
      <c r="B3" s="198"/>
      <c r="C3" s="130"/>
      <c r="D3" s="131"/>
      <c r="E3" s="131"/>
      <c r="F3" s="126"/>
      <c r="G3" s="126"/>
      <c r="H3" s="127"/>
      <c r="I3" s="128"/>
      <c r="J3" s="129" t="s">
        <v>5</v>
      </c>
      <c r="L3" s="130"/>
      <c r="M3" s="131"/>
      <c r="N3" s="131"/>
      <c r="R3" s="198" t="s">
        <v>4</v>
      </c>
      <c r="S3" s="198"/>
      <c r="T3" s="124">
        <f>C3</f>
        <v>0</v>
      </c>
      <c r="U3" s="131"/>
      <c r="V3" s="131"/>
      <c r="W3" s="126"/>
      <c r="X3" s="126"/>
      <c r="Y3" s="127"/>
      <c r="Z3" s="128"/>
      <c r="AA3" s="129" t="s">
        <v>5</v>
      </c>
      <c r="AC3" s="124">
        <f>L3</f>
        <v>0</v>
      </c>
      <c r="AD3" s="131"/>
      <c r="AE3" s="131"/>
    </row>
    <row r="4" spans="1:31" s="129" customFormat="1" ht="15.75" customHeight="1">
      <c r="A4" s="198" t="s">
        <v>6</v>
      </c>
      <c r="B4" s="198"/>
      <c r="C4" s="130"/>
      <c r="D4" s="131"/>
      <c r="E4" s="131"/>
      <c r="F4" s="126"/>
      <c r="G4" s="126"/>
      <c r="H4" s="132"/>
      <c r="I4" s="128"/>
      <c r="J4" s="129" t="s">
        <v>7</v>
      </c>
      <c r="L4" s="133"/>
      <c r="M4" s="131"/>
      <c r="N4" s="131"/>
      <c r="P4" s="126"/>
      <c r="Q4" s="126"/>
      <c r="R4" s="198" t="s">
        <v>6</v>
      </c>
      <c r="S4" s="198"/>
      <c r="T4" s="124">
        <f>C4</f>
        <v>0</v>
      </c>
      <c r="U4" s="131"/>
      <c r="V4" s="131"/>
      <c r="W4" s="126"/>
      <c r="X4" s="126"/>
      <c r="Y4" s="132"/>
      <c r="Z4" s="128"/>
      <c r="AA4" s="129" t="s">
        <v>7</v>
      </c>
      <c r="AC4" s="124">
        <f>L4</f>
        <v>0</v>
      </c>
      <c r="AD4" s="131"/>
      <c r="AE4" s="131"/>
    </row>
    <row r="5" spans="1:31" s="129" customFormat="1" ht="15.75" customHeight="1">
      <c r="A5" s="198" t="s">
        <v>8</v>
      </c>
      <c r="B5" s="198"/>
      <c r="C5" s="130"/>
      <c r="D5" s="131"/>
      <c r="E5" s="131"/>
      <c r="F5" s="126"/>
      <c r="G5" s="126"/>
      <c r="H5" s="127"/>
      <c r="I5" s="128"/>
      <c r="J5" s="129" t="s">
        <v>9</v>
      </c>
      <c r="L5" s="130"/>
      <c r="M5" s="131"/>
      <c r="N5" s="131"/>
      <c r="P5" s="126"/>
      <c r="Q5" s="136"/>
      <c r="R5" s="198" t="s">
        <v>8</v>
      </c>
      <c r="S5" s="198"/>
      <c r="T5" s="124">
        <f>C5</f>
        <v>0</v>
      </c>
      <c r="U5" s="131"/>
      <c r="V5" s="131"/>
      <c r="W5" s="126"/>
      <c r="X5" s="126"/>
      <c r="Y5" s="127"/>
      <c r="Z5" s="128"/>
      <c r="AA5" s="129" t="s">
        <v>9</v>
      </c>
      <c r="AC5" s="124">
        <f>L5</f>
        <v>0</v>
      </c>
      <c r="AD5" s="131"/>
      <c r="AE5" s="131"/>
    </row>
    <row r="6" spans="18:31" ht="15" thickBot="1">
      <c r="R6" s="2"/>
      <c r="S6" s="2"/>
      <c r="T6" s="40"/>
      <c r="U6" s="41"/>
      <c r="V6" s="41"/>
      <c r="W6" s="3"/>
      <c r="X6" s="3"/>
      <c r="Y6" s="4"/>
      <c r="Z6" s="5"/>
      <c r="AA6" s="6"/>
      <c r="AB6" s="6"/>
      <c r="AC6" s="40"/>
      <c r="AD6" s="41"/>
      <c r="AE6" s="41"/>
    </row>
    <row r="7" spans="1:31" ht="15.75" thickTop="1">
      <c r="A7" s="218" t="s">
        <v>10</v>
      </c>
      <c r="B7" s="218"/>
      <c r="C7" s="218"/>
      <c r="D7" s="218"/>
      <c r="E7" s="218"/>
      <c r="F7" s="218"/>
      <c r="G7" s="218"/>
      <c r="H7" s="8"/>
      <c r="I7" s="219" t="s">
        <v>11</v>
      </c>
      <c r="J7" s="219"/>
      <c r="K7" s="219"/>
      <c r="L7" s="219"/>
      <c r="M7" s="219"/>
      <c r="N7" s="219"/>
      <c r="O7" s="219"/>
      <c r="R7" s="42"/>
      <c r="S7" s="44"/>
      <c r="T7" s="44"/>
      <c r="U7" s="44"/>
      <c r="V7" s="44"/>
      <c r="W7" s="44"/>
      <c r="X7" s="44"/>
      <c r="Y7" s="45" t="s">
        <v>38</v>
      </c>
      <c r="Z7" s="44"/>
      <c r="AA7" s="44"/>
      <c r="AB7" s="46"/>
      <c r="AC7" s="46"/>
      <c r="AD7" s="44"/>
      <c r="AE7" s="47"/>
    </row>
    <row r="8" spans="1:31" ht="15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R8" s="48" t="s">
        <v>13</v>
      </c>
      <c r="S8" s="217"/>
      <c r="T8" s="221"/>
      <c r="U8" s="221"/>
      <c r="V8" s="221"/>
      <c r="W8" s="221"/>
      <c r="X8" s="221"/>
      <c r="Y8" s="221"/>
      <c r="Z8" s="221"/>
      <c r="AA8" s="221"/>
      <c r="AB8" s="221"/>
      <c r="AC8" s="221"/>
      <c r="AD8" s="221"/>
      <c r="AE8" s="205" t="s">
        <v>37</v>
      </c>
    </row>
    <row r="9" spans="1:31" ht="15.75" thickBot="1">
      <c r="A9" s="8"/>
      <c r="B9" s="8"/>
      <c r="C9" s="8"/>
      <c r="D9" s="8"/>
      <c r="E9" s="8"/>
      <c r="F9" s="8"/>
      <c r="G9" s="9" t="s">
        <v>14</v>
      </c>
      <c r="H9" s="8"/>
      <c r="I9" s="8"/>
      <c r="J9" s="8"/>
      <c r="K9" s="8"/>
      <c r="L9" s="8"/>
      <c r="M9" s="8"/>
      <c r="N9" s="8"/>
      <c r="O9" s="8"/>
      <c r="R9" s="49" t="s">
        <v>15</v>
      </c>
      <c r="S9" s="204"/>
      <c r="T9" s="204"/>
      <c r="U9" s="204"/>
      <c r="V9" s="204"/>
      <c r="W9" s="204"/>
      <c r="X9" s="204"/>
      <c r="Y9" s="204"/>
      <c r="Z9" s="204"/>
      <c r="AA9" s="204"/>
      <c r="AB9" s="204"/>
      <c r="AC9" s="204"/>
      <c r="AD9" s="204"/>
      <c r="AE9" s="206"/>
    </row>
    <row r="10" spans="1:31" ht="15.75" thickTop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R10" s="10" t="s">
        <v>31</v>
      </c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50">
        <f aca="true" t="shared" si="0" ref="AE10:AE25">SUM(S10:AD10)</f>
        <v>0</v>
      </c>
    </row>
    <row r="11" spans="1:31" ht="15">
      <c r="A11" s="8"/>
      <c r="B11" s="8"/>
      <c r="C11" s="13" t="s">
        <v>17</v>
      </c>
      <c r="D11" s="8"/>
      <c r="E11" s="207" t="s">
        <v>18</v>
      </c>
      <c r="F11" s="207"/>
      <c r="G11" s="207"/>
      <c r="H11" s="8"/>
      <c r="I11" s="8"/>
      <c r="J11" s="8"/>
      <c r="K11" s="13" t="s">
        <v>19</v>
      </c>
      <c r="L11" s="8"/>
      <c r="M11" s="13" t="s">
        <v>20</v>
      </c>
      <c r="N11" s="8"/>
      <c r="O11" s="13" t="s">
        <v>21</v>
      </c>
      <c r="R11" s="10" t="s">
        <v>32</v>
      </c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2">
        <f t="shared" si="0"/>
        <v>0</v>
      </c>
    </row>
    <row r="12" spans="1:31" ht="15.75" thickBot="1">
      <c r="A12" s="14" t="s">
        <v>23</v>
      </c>
      <c r="B12" s="8"/>
      <c r="C12" s="14" t="s">
        <v>24</v>
      </c>
      <c r="D12" s="8"/>
      <c r="E12" s="14" t="s">
        <v>25</v>
      </c>
      <c r="F12" s="8"/>
      <c r="G12" s="14" t="s">
        <v>26</v>
      </c>
      <c r="H12" s="8"/>
      <c r="I12" s="14" t="s">
        <v>27</v>
      </c>
      <c r="J12" s="8"/>
      <c r="K12" s="14" t="s">
        <v>28</v>
      </c>
      <c r="L12" s="8"/>
      <c r="M12" s="14" t="s">
        <v>21</v>
      </c>
      <c r="N12" s="8"/>
      <c r="O12" s="14" t="s">
        <v>29</v>
      </c>
      <c r="R12" s="10" t="s">
        <v>33</v>
      </c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2">
        <f t="shared" si="0"/>
        <v>0</v>
      </c>
    </row>
    <row r="13" spans="1:31" ht="1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R13" s="10" t="s">
        <v>34</v>
      </c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2">
        <f t="shared" si="0"/>
        <v>0</v>
      </c>
    </row>
    <row r="14" spans="1:31" ht="15">
      <c r="A14" s="15"/>
      <c r="B14" s="8"/>
      <c r="C14" s="15"/>
      <c r="D14" s="8"/>
      <c r="E14" s="15"/>
      <c r="F14" s="8"/>
      <c r="G14" s="15"/>
      <c r="H14" s="8"/>
      <c r="I14" s="15"/>
      <c r="J14" s="8"/>
      <c r="K14" s="15">
        <f>IF(I14&gt;0,(IF(A14="","",ROUND(+I14/E14,0))),(IF(A14="","",0)))</f>
      </c>
      <c r="L14" s="8"/>
      <c r="M14" s="16">
        <f>IF($I$27=0,0,IF(A14="","",I14/$I$27*100))</f>
        <v>0</v>
      </c>
      <c r="N14" s="8"/>
      <c r="O14" s="15">
        <f>IF(A14="","",ROUND(+I14/$L$5,0))</f>
      </c>
      <c r="R14" s="10" t="s">
        <v>35</v>
      </c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2">
        <f t="shared" si="0"/>
        <v>0</v>
      </c>
    </row>
    <row r="15" spans="1:31" ht="15">
      <c r="A15" s="15"/>
      <c r="B15" s="8"/>
      <c r="C15" s="15"/>
      <c r="D15" s="8"/>
      <c r="E15" s="15"/>
      <c r="F15" s="8"/>
      <c r="G15" s="15"/>
      <c r="H15" s="8"/>
      <c r="I15" s="15"/>
      <c r="J15" s="8"/>
      <c r="K15" s="15">
        <f aca="true" t="shared" si="1" ref="K15:K25">IF(I15&gt;0,(IF(A15="","",ROUND(+I15/E15,0))),(IF(A15="","",0)))</f>
      </c>
      <c r="L15" s="8"/>
      <c r="M15" s="16">
        <f aca="true" t="shared" si="2" ref="M15:M25">IF($I$27=0,0,IF(A15="","",I15/$I$27*100))</f>
        <v>0</v>
      </c>
      <c r="N15" s="8"/>
      <c r="O15" s="15">
        <f aca="true" t="shared" si="3" ref="O15:O25">IF(A15="","",ROUND(+I15/$L$5,0))</f>
      </c>
      <c r="R15" s="10" t="s">
        <v>39</v>
      </c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2">
        <f t="shared" si="0"/>
        <v>0</v>
      </c>
    </row>
    <row r="16" spans="1:31" ht="15">
      <c r="A16" s="15"/>
      <c r="B16" s="8"/>
      <c r="C16" s="15"/>
      <c r="D16" s="8"/>
      <c r="E16" s="15"/>
      <c r="F16" s="8"/>
      <c r="G16" s="15"/>
      <c r="H16" s="8"/>
      <c r="I16" s="15"/>
      <c r="J16" s="8"/>
      <c r="K16" s="15">
        <f t="shared" si="1"/>
      </c>
      <c r="L16" s="8"/>
      <c r="M16" s="16">
        <f t="shared" si="2"/>
        <v>0</v>
      </c>
      <c r="N16" s="8"/>
      <c r="O16" s="15">
        <f t="shared" si="3"/>
      </c>
      <c r="R16" s="10" t="s">
        <v>41</v>
      </c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2">
        <f t="shared" si="0"/>
        <v>0</v>
      </c>
    </row>
    <row r="17" spans="1:31" ht="15">
      <c r="A17" s="17"/>
      <c r="C17" s="17"/>
      <c r="E17" s="18"/>
      <c r="G17" s="18"/>
      <c r="I17" s="18"/>
      <c r="K17" s="15">
        <f t="shared" si="1"/>
      </c>
      <c r="M17" s="16">
        <f t="shared" si="2"/>
        <v>0</v>
      </c>
      <c r="O17" s="15">
        <f t="shared" si="3"/>
      </c>
      <c r="R17" s="10" t="s">
        <v>42</v>
      </c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2">
        <f t="shared" si="0"/>
        <v>0</v>
      </c>
    </row>
    <row r="18" spans="1:31" ht="15">
      <c r="A18" s="15"/>
      <c r="B18" s="8"/>
      <c r="C18" s="15"/>
      <c r="D18" s="8"/>
      <c r="E18" s="15"/>
      <c r="F18" s="8"/>
      <c r="G18" s="15"/>
      <c r="H18" s="8"/>
      <c r="I18" s="15"/>
      <c r="J18" s="8"/>
      <c r="K18" s="15">
        <f t="shared" si="1"/>
      </c>
      <c r="L18" s="8"/>
      <c r="M18" s="16">
        <f t="shared" si="2"/>
        <v>0</v>
      </c>
      <c r="N18" s="8"/>
      <c r="O18" s="15">
        <f>IF(A18="","",ROUND(+I18/$L$5,0))</f>
      </c>
      <c r="R18" s="10" t="s">
        <v>44</v>
      </c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2">
        <f t="shared" si="0"/>
        <v>0</v>
      </c>
    </row>
    <row r="19" spans="1:31" ht="15">
      <c r="A19" s="15"/>
      <c r="B19" s="8"/>
      <c r="C19" s="15"/>
      <c r="D19" s="8"/>
      <c r="E19" s="15"/>
      <c r="F19" s="8"/>
      <c r="G19" s="15"/>
      <c r="H19" s="8"/>
      <c r="I19" s="15"/>
      <c r="J19" s="8"/>
      <c r="K19" s="15">
        <f t="shared" si="1"/>
      </c>
      <c r="L19" s="8"/>
      <c r="M19" s="16">
        <f t="shared" si="2"/>
        <v>0</v>
      </c>
      <c r="N19" s="8"/>
      <c r="O19" s="15">
        <f>IF(A19="","",ROUND(+I19/$L$5,0))</f>
      </c>
      <c r="R19" s="10" t="s">
        <v>45</v>
      </c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2">
        <f t="shared" si="0"/>
        <v>0</v>
      </c>
    </row>
    <row r="20" spans="1:31" ht="15">
      <c r="A20" s="15"/>
      <c r="B20" s="8"/>
      <c r="C20" s="15"/>
      <c r="D20" s="8"/>
      <c r="E20" s="15"/>
      <c r="F20" s="8"/>
      <c r="G20" s="15"/>
      <c r="H20" s="8"/>
      <c r="I20" s="15"/>
      <c r="J20" s="8"/>
      <c r="K20" s="15">
        <f t="shared" si="1"/>
      </c>
      <c r="L20" s="8"/>
      <c r="M20" s="16">
        <f t="shared" si="2"/>
        <v>0</v>
      </c>
      <c r="N20" s="8"/>
      <c r="O20" s="15">
        <f t="shared" si="3"/>
      </c>
      <c r="R20" s="10" t="s">
        <v>47</v>
      </c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2">
        <f t="shared" si="0"/>
        <v>0</v>
      </c>
    </row>
    <row r="21" spans="1:31" ht="15">
      <c r="A21" s="15"/>
      <c r="B21" s="8"/>
      <c r="C21" s="15"/>
      <c r="D21" s="8"/>
      <c r="E21" s="15"/>
      <c r="F21" s="8"/>
      <c r="G21" s="15"/>
      <c r="H21" s="8"/>
      <c r="I21" s="15"/>
      <c r="J21" s="8"/>
      <c r="K21" s="15">
        <f t="shared" si="1"/>
      </c>
      <c r="L21" s="8"/>
      <c r="M21" s="16">
        <f t="shared" si="2"/>
        <v>0</v>
      </c>
      <c r="N21" s="8"/>
      <c r="O21" s="15">
        <f t="shared" si="3"/>
      </c>
      <c r="R21" s="10" t="s">
        <v>53</v>
      </c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2">
        <f t="shared" si="0"/>
        <v>0</v>
      </c>
    </row>
    <row r="22" spans="1:31" ht="15">
      <c r="A22" s="15"/>
      <c r="B22" s="8"/>
      <c r="C22" s="15"/>
      <c r="D22" s="8"/>
      <c r="E22" s="15"/>
      <c r="F22" s="8"/>
      <c r="G22" s="15"/>
      <c r="H22" s="8"/>
      <c r="I22" s="15"/>
      <c r="J22" s="8"/>
      <c r="K22" s="15">
        <f t="shared" si="1"/>
      </c>
      <c r="L22" s="8"/>
      <c r="M22" s="16">
        <f t="shared" si="2"/>
        <v>0</v>
      </c>
      <c r="N22" s="8"/>
      <c r="O22" s="15">
        <f t="shared" si="3"/>
      </c>
      <c r="R22" s="10" t="s">
        <v>54</v>
      </c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2">
        <f t="shared" si="0"/>
        <v>0</v>
      </c>
    </row>
    <row r="23" spans="1:31" ht="15">
      <c r="A23" s="15"/>
      <c r="B23" s="8"/>
      <c r="C23" s="15"/>
      <c r="D23" s="8"/>
      <c r="E23" s="15"/>
      <c r="F23" s="8"/>
      <c r="G23" s="15"/>
      <c r="H23" s="8"/>
      <c r="I23" s="15"/>
      <c r="J23" s="8"/>
      <c r="K23" s="15">
        <f t="shared" si="1"/>
      </c>
      <c r="L23" s="8"/>
      <c r="M23" s="16">
        <f t="shared" si="2"/>
        <v>0</v>
      </c>
      <c r="N23" s="8"/>
      <c r="O23" s="15">
        <f t="shared" si="3"/>
      </c>
      <c r="R23" s="10" t="s">
        <v>55</v>
      </c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2">
        <f t="shared" si="0"/>
        <v>0</v>
      </c>
    </row>
    <row r="24" spans="1:31" ht="15">
      <c r="A24" s="15"/>
      <c r="B24" s="8"/>
      <c r="C24" s="15"/>
      <c r="D24" s="8"/>
      <c r="E24" s="15"/>
      <c r="F24" s="8"/>
      <c r="G24" s="15"/>
      <c r="H24" s="8"/>
      <c r="I24" s="15"/>
      <c r="J24" s="8"/>
      <c r="K24" s="15">
        <f t="shared" si="1"/>
      </c>
      <c r="L24" s="8"/>
      <c r="M24" s="16">
        <f t="shared" si="2"/>
        <v>0</v>
      </c>
      <c r="N24" s="8"/>
      <c r="O24" s="15">
        <f t="shared" si="3"/>
      </c>
      <c r="R24" s="10" t="s">
        <v>56</v>
      </c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2">
        <f t="shared" si="0"/>
        <v>0</v>
      </c>
    </row>
    <row r="25" spans="1:31" ht="15.75" thickBot="1">
      <c r="A25" s="15"/>
      <c r="B25" s="8"/>
      <c r="C25" s="15"/>
      <c r="D25" s="8"/>
      <c r="E25" s="15"/>
      <c r="F25" s="8"/>
      <c r="G25" s="15"/>
      <c r="H25" s="8"/>
      <c r="I25" s="15"/>
      <c r="J25" s="8"/>
      <c r="K25" s="15">
        <f t="shared" si="1"/>
      </c>
      <c r="L25" s="8"/>
      <c r="M25" s="16">
        <f t="shared" si="2"/>
        <v>0</v>
      </c>
      <c r="N25" s="8"/>
      <c r="O25" s="15">
        <f t="shared" si="3"/>
      </c>
      <c r="R25" s="10" t="s">
        <v>57</v>
      </c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2">
        <f t="shared" si="0"/>
        <v>0</v>
      </c>
    </row>
    <row r="26" spans="1:31" ht="16.5" thickBot="1" thickTop="1">
      <c r="A26" s="8"/>
      <c r="B26" s="8"/>
      <c r="C26" s="8"/>
      <c r="D26" s="8"/>
      <c r="E26" s="8"/>
      <c r="F26" s="8"/>
      <c r="G26" s="8"/>
      <c r="H26" s="8"/>
      <c r="I26" s="8"/>
      <c r="J26" s="8"/>
      <c r="K26" s="26"/>
      <c r="L26" s="8"/>
      <c r="M26" s="8"/>
      <c r="N26" s="8"/>
      <c r="O26" s="8"/>
      <c r="R26" s="29" t="s">
        <v>37</v>
      </c>
      <c r="S26" s="51">
        <f aca="true" t="shared" si="4" ref="S26:AE26">SUM(S10:S25)</f>
        <v>0</v>
      </c>
      <c r="T26" s="30">
        <f t="shared" si="4"/>
        <v>0</v>
      </c>
      <c r="U26" s="30">
        <f t="shared" si="4"/>
        <v>0</v>
      </c>
      <c r="V26" s="30">
        <f t="shared" si="4"/>
        <v>0</v>
      </c>
      <c r="W26" s="30">
        <f t="shared" si="4"/>
        <v>0</v>
      </c>
      <c r="X26" s="30">
        <f t="shared" si="4"/>
        <v>0</v>
      </c>
      <c r="Y26" s="30">
        <f t="shared" si="4"/>
        <v>0</v>
      </c>
      <c r="Z26" s="30">
        <f t="shared" si="4"/>
        <v>0</v>
      </c>
      <c r="AA26" s="30">
        <f t="shared" si="4"/>
        <v>0</v>
      </c>
      <c r="AB26" s="30">
        <f t="shared" si="4"/>
        <v>0</v>
      </c>
      <c r="AC26" s="30">
        <f t="shared" si="4"/>
        <v>0</v>
      </c>
      <c r="AD26" s="31">
        <f t="shared" si="4"/>
        <v>0</v>
      </c>
      <c r="AE26" s="52">
        <f t="shared" si="4"/>
        <v>0</v>
      </c>
    </row>
    <row r="27" spans="1:31" ht="15.75" thickTop="1">
      <c r="A27" s="66" t="s">
        <v>40</v>
      </c>
      <c r="B27" s="8"/>
      <c r="C27" s="8"/>
      <c r="D27" s="8"/>
      <c r="E27" s="15">
        <f>SUM(E14:E25)</f>
        <v>0</v>
      </c>
      <c r="F27" s="8"/>
      <c r="G27" s="15">
        <f>SUM(G14:G25)</f>
        <v>0</v>
      </c>
      <c r="H27" s="8"/>
      <c r="I27" s="15">
        <f>SUM(I14:I26)</f>
        <v>0</v>
      </c>
      <c r="J27" s="8"/>
      <c r="K27" s="15">
        <f>IF(I27=0,0,ROUND(+I27/E27,0))</f>
        <v>0</v>
      </c>
      <c r="L27" s="8"/>
      <c r="M27" s="15">
        <f>SUM(M14:M25)</f>
        <v>0</v>
      </c>
      <c r="N27" s="8"/>
      <c r="O27" s="15">
        <f>SUM(O14:O25)</f>
        <v>0</v>
      </c>
      <c r="R27" s="21"/>
      <c r="S27" s="22"/>
      <c r="T27" s="22"/>
      <c r="U27" s="22"/>
      <c r="V27" s="22"/>
      <c r="W27" s="22"/>
      <c r="X27" s="22"/>
      <c r="Y27" s="23" t="s">
        <v>59</v>
      </c>
      <c r="Z27" s="22"/>
      <c r="AA27" s="22"/>
      <c r="AB27" s="24"/>
      <c r="AC27" s="24"/>
      <c r="AD27" s="22"/>
      <c r="AE27" s="25"/>
    </row>
    <row r="28" spans="1:31" ht="1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R28" s="10" t="s">
        <v>31</v>
      </c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2">
        <f aca="true" t="shared" si="5" ref="AE28:AE43">SUM(S28:AD28)</f>
        <v>0</v>
      </c>
    </row>
    <row r="29" spans="1:31" ht="15">
      <c r="A29" s="8"/>
      <c r="B29" s="8"/>
      <c r="C29" s="8"/>
      <c r="D29" s="8"/>
      <c r="E29" s="8"/>
      <c r="F29" s="8"/>
      <c r="G29" s="9" t="s">
        <v>43</v>
      </c>
      <c r="H29" s="9"/>
      <c r="I29" s="9"/>
      <c r="J29" s="8"/>
      <c r="K29" s="8"/>
      <c r="L29" s="8"/>
      <c r="M29" s="8"/>
      <c r="N29" s="8"/>
      <c r="O29" s="8"/>
      <c r="R29" s="10" t="s">
        <v>32</v>
      </c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2">
        <f t="shared" si="5"/>
        <v>0</v>
      </c>
    </row>
    <row r="30" spans="1:31" ht="15">
      <c r="A30" s="8"/>
      <c r="B30" s="8"/>
      <c r="C30" s="8"/>
      <c r="D30" s="8"/>
      <c r="E30" s="8"/>
      <c r="F30" s="8"/>
      <c r="G30" s="9"/>
      <c r="H30" s="9"/>
      <c r="I30" s="9"/>
      <c r="J30" s="8"/>
      <c r="K30" s="8"/>
      <c r="L30" s="8"/>
      <c r="M30" s="8"/>
      <c r="N30" s="8"/>
      <c r="O30" s="8"/>
      <c r="R30" s="10" t="s">
        <v>33</v>
      </c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2">
        <f t="shared" si="5"/>
        <v>0</v>
      </c>
    </row>
    <row r="31" spans="1:31" ht="15">
      <c r="A31" s="8"/>
      <c r="B31" s="8"/>
      <c r="C31" s="207" t="s">
        <v>18</v>
      </c>
      <c r="D31" s="207"/>
      <c r="E31" s="207"/>
      <c r="F31" s="8"/>
      <c r="G31" s="8"/>
      <c r="H31" s="8"/>
      <c r="I31" s="13" t="s">
        <v>20</v>
      </c>
      <c r="J31" s="8"/>
      <c r="K31" s="208" t="s">
        <v>46</v>
      </c>
      <c r="L31" s="209"/>
      <c r="M31" s="209"/>
      <c r="N31" s="209"/>
      <c r="O31" s="209"/>
      <c r="R31" s="10" t="s">
        <v>34</v>
      </c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2">
        <f t="shared" si="5"/>
        <v>0</v>
      </c>
    </row>
    <row r="32" spans="1:31" ht="15.75" thickBot="1">
      <c r="A32" s="14" t="s">
        <v>23</v>
      </c>
      <c r="B32" s="8"/>
      <c r="C32" s="14" t="s">
        <v>25</v>
      </c>
      <c r="D32" s="8"/>
      <c r="E32" s="14" t="s">
        <v>48</v>
      </c>
      <c r="F32" s="8"/>
      <c r="G32" s="27" t="s">
        <v>49</v>
      </c>
      <c r="H32" s="8"/>
      <c r="I32" s="14" t="s">
        <v>21</v>
      </c>
      <c r="J32" s="8"/>
      <c r="K32" s="14" t="s">
        <v>50</v>
      </c>
      <c r="L32" s="8"/>
      <c r="M32" s="14" t="s">
        <v>51</v>
      </c>
      <c r="N32" s="8"/>
      <c r="O32" s="14" t="s">
        <v>52</v>
      </c>
      <c r="R32" s="10" t="s">
        <v>35</v>
      </c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2">
        <f t="shared" si="5"/>
        <v>0</v>
      </c>
    </row>
    <row r="33" spans="1:31" ht="1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R33" s="10" t="s">
        <v>39</v>
      </c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2">
        <f t="shared" si="5"/>
        <v>0</v>
      </c>
    </row>
    <row r="34" spans="1:31" ht="15">
      <c r="A34" s="15"/>
      <c r="B34" s="8"/>
      <c r="C34" s="15"/>
      <c r="D34" s="8"/>
      <c r="E34" s="15"/>
      <c r="F34" s="8"/>
      <c r="G34" s="15"/>
      <c r="H34" s="8"/>
      <c r="I34" s="16">
        <f>IF($G$47=0,0,IF(A34="","",G34/$G$47*100))</f>
        <v>0</v>
      </c>
      <c r="J34" s="8"/>
      <c r="K34" s="15">
        <f>IF(A34="","",ROUND(+G34/$L$5,0))</f>
      </c>
      <c r="L34" s="8"/>
      <c r="M34" s="16">
        <f>IF(A34="","",+G34/75/$L$5)</f>
      </c>
      <c r="N34" s="8"/>
      <c r="O34" s="16">
        <f>IF(A34="","",(+G34/75*IF((ISNUMBER(SEARCH("DEAD",A34)))=TRUE,2,2.3))/$L$5)</f>
      </c>
      <c r="Q34" s="28"/>
      <c r="R34" s="10" t="s">
        <v>41</v>
      </c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2">
        <f t="shared" si="5"/>
        <v>0</v>
      </c>
    </row>
    <row r="35" spans="1:31" ht="15">
      <c r="A35" s="15"/>
      <c r="B35" s="8"/>
      <c r="C35" s="15"/>
      <c r="D35" s="8"/>
      <c r="E35" s="15"/>
      <c r="F35" s="8"/>
      <c r="G35" s="15"/>
      <c r="H35" s="8"/>
      <c r="I35" s="16">
        <f aca="true" t="shared" si="6" ref="I35:I45">IF($G$47=0,0,IF(A35="","",G35/$G$47*100))</f>
        <v>0</v>
      </c>
      <c r="J35" s="8"/>
      <c r="K35" s="15">
        <f aca="true" t="shared" si="7" ref="K35:K45">IF(A35="","",ROUND(+G35/$L$5,0))</f>
      </c>
      <c r="L35" s="8"/>
      <c r="M35" s="16">
        <f aca="true" t="shared" si="8" ref="M35:M45">IF(A35="","",+G35/75/$L$5)</f>
      </c>
      <c r="N35" s="8"/>
      <c r="O35" s="16">
        <f aca="true" t="shared" si="9" ref="O35:O45">IF(A35="","",(+G35/75*IF((ISNUMBER(SEARCH("DEAD",A35)))=TRUE,2,2.3))/$L$5)</f>
      </c>
      <c r="R35" s="10" t="s">
        <v>42</v>
      </c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2">
        <f t="shared" si="5"/>
        <v>0</v>
      </c>
    </row>
    <row r="36" spans="1:31" ht="15">
      <c r="A36" s="15"/>
      <c r="B36" s="8"/>
      <c r="C36" s="15"/>
      <c r="D36" s="8"/>
      <c r="E36" s="15"/>
      <c r="F36" s="8"/>
      <c r="G36" s="15"/>
      <c r="H36" s="8"/>
      <c r="I36" s="16">
        <f t="shared" si="6"/>
        <v>0</v>
      </c>
      <c r="J36" s="8"/>
      <c r="K36" s="15">
        <f t="shared" si="7"/>
      </c>
      <c r="L36" s="8"/>
      <c r="M36" s="16">
        <f t="shared" si="8"/>
      </c>
      <c r="N36" s="8"/>
      <c r="O36" s="16">
        <f t="shared" si="9"/>
      </c>
      <c r="R36" s="10" t="s">
        <v>44</v>
      </c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2">
        <f t="shared" si="5"/>
        <v>0</v>
      </c>
    </row>
    <row r="37" spans="1:31" ht="15">
      <c r="A37" s="15"/>
      <c r="B37" s="8"/>
      <c r="C37" s="15"/>
      <c r="D37" s="8"/>
      <c r="E37" s="15"/>
      <c r="F37" s="8"/>
      <c r="G37" s="15"/>
      <c r="H37" s="8"/>
      <c r="I37" s="16">
        <f t="shared" si="6"/>
        <v>0</v>
      </c>
      <c r="J37" s="8"/>
      <c r="K37" s="15">
        <f t="shared" si="7"/>
      </c>
      <c r="L37" s="8"/>
      <c r="M37" s="16">
        <f t="shared" si="8"/>
      </c>
      <c r="N37" s="8"/>
      <c r="O37" s="16">
        <f t="shared" si="9"/>
      </c>
      <c r="R37" s="10" t="s">
        <v>45</v>
      </c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2">
        <f t="shared" si="5"/>
        <v>0</v>
      </c>
    </row>
    <row r="38" spans="1:31" ht="15">
      <c r="A38" s="15"/>
      <c r="B38" s="8"/>
      <c r="C38" s="15"/>
      <c r="D38" s="8"/>
      <c r="E38" s="15"/>
      <c r="F38" s="8"/>
      <c r="G38" s="15"/>
      <c r="H38" s="8"/>
      <c r="I38" s="16">
        <f t="shared" si="6"/>
        <v>0</v>
      </c>
      <c r="J38" s="8"/>
      <c r="K38" s="15">
        <f t="shared" si="7"/>
      </c>
      <c r="L38" s="8"/>
      <c r="M38" s="16">
        <f t="shared" si="8"/>
      </c>
      <c r="N38" s="8"/>
      <c r="O38" s="16">
        <f t="shared" si="9"/>
      </c>
      <c r="R38" s="10" t="s">
        <v>47</v>
      </c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2">
        <f t="shared" si="5"/>
        <v>0</v>
      </c>
    </row>
    <row r="39" spans="1:31" ht="15">
      <c r="A39" s="15"/>
      <c r="B39" s="8"/>
      <c r="C39" s="15"/>
      <c r="D39" s="8"/>
      <c r="E39" s="15"/>
      <c r="F39" s="8"/>
      <c r="G39" s="15"/>
      <c r="H39" s="8"/>
      <c r="I39" s="16">
        <f t="shared" si="6"/>
        <v>0</v>
      </c>
      <c r="J39" s="8"/>
      <c r="K39" s="15">
        <f t="shared" si="7"/>
      </c>
      <c r="L39" s="8"/>
      <c r="M39" s="16">
        <f t="shared" si="8"/>
      </c>
      <c r="N39" s="8"/>
      <c r="O39" s="16">
        <f t="shared" si="9"/>
      </c>
      <c r="R39" s="10" t="s">
        <v>53</v>
      </c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2">
        <f t="shared" si="5"/>
        <v>0</v>
      </c>
    </row>
    <row r="40" spans="1:31" ht="15">
      <c r="A40" s="15"/>
      <c r="B40" s="8"/>
      <c r="C40" s="15"/>
      <c r="D40" s="8"/>
      <c r="E40" s="15"/>
      <c r="F40" s="8"/>
      <c r="G40" s="15"/>
      <c r="H40" s="8"/>
      <c r="I40" s="16">
        <f t="shared" si="6"/>
        <v>0</v>
      </c>
      <c r="J40" s="8"/>
      <c r="K40" s="15">
        <f t="shared" si="7"/>
      </c>
      <c r="L40" s="8"/>
      <c r="M40" s="16">
        <f t="shared" si="8"/>
      </c>
      <c r="N40" s="8"/>
      <c r="O40" s="16">
        <f t="shared" si="9"/>
      </c>
      <c r="R40" s="10" t="s">
        <v>54</v>
      </c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2">
        <f t="shared" si="5"/>
        <v>0</v>
      </c>
    </row>
    <row r="41" spans="1:31" ht="15">
      <c r="A41" s="15"/>
      <c r="B41" s="8"/>
      <c r="C41" s="15"/>
      <c r="D41" s="8"/>
      <c r="E41" s="15"/>
      <c r="F41" s="8"/>
      <c r="G41" s="15"/>
      <c r="H41" s="8"/>
      <c r="I41" s="16">
        <f t="shared" si="6"/>
        <v>0</v>
      </c>
      <c r="J41" s="8"/>
      <c r="K41" s="15">
        <f t="shared" si="7"/>
      </c>
      <c r="L41" s="8"/>
      <c r="M41" s="16">
        <f t="shared" si="8"/>
      </c>
      <c r="N41" s="8"/>
      <c r="O41" s="16">
        <f t="shared" si="9"/>
      </c>
      <c r="R41" s="10" t="s">
        <v>55</v>
      </c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2">
        <f t="shared" si="5"/>
        <v>0</v>
      </c>
    </row>
    <row r="42" spans="1:31" ht="15">
      <c r="A42" s="15"/>
      <c r="B42" s="8"/>
      <c r="C42" s="15"/>
      <c r="D42" s="8"/>
      <c r="E42" s="15"/>
      <c r="F42" s="8"/>
      <c r="G42" s="15"/>
      <c r="H42" s="8"/>
      <c r="I42" s="16">
        <f t="shared" si="6"/>
        <v>0</v>
      </c>
      <c r="J42" s="8"/>
      <c r="K42" s="15">
        <f t="shared" si="7"/>
      </c>
      <c r="L42" s="8"/>
      <c r="M42" s="16">
        <f t="shared" si="8"/>
      </c>
      <c r="N42" s="8"/>
      <c r="O42" s="16">
        <f t="shared" si="9"/>
      </c>
      <c r="Q42" s="32"/>
      <c r="R42" s="10" t="s">
        <v>56</v>
      </c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2">
        <f t="shared" si="5"/>
        <v>0</v>
      </c>
    </row>
    <row r="43" spans="1:31" ht="15.75" thickBot="1">
      <c r="A43" s="15"/>
      <c r="B43" s="8"/>
      <c r="C43" s="15"/>
      <c r="D43" s="8"/>
      <c r="E43" s="15"/>
      <c r="F43" s="8"/>
      <c r="G43" s="15"/>
      <c r="H43" s="8"/>
      <c r="I43" s="16">
        <f t="shared" si="6"/>
        <v>0</v>
      </c>
      <c r="J43" s="8"/>
      <c r="K43" s="15">
        <f t="shared" si="7"/>
      </c>
      <c r="L43" s="8"/>
      <c r="M43" s="16">
        <f t="shared" si="8"/>
      </c>
      <c r="N43" s="8"/>
      <c r="O43" s="16">
        <f t="shared" si="9"/>
      </c>
      <c r="Q43" s="33"/>
      <c r="R43" s="10" t="s">
        <v>57</v>
      </c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53">
        <f t="shared" si="5"/>
        <v>0</v>
      </c>
    </row>
    <row r="44" spans="1:31" ht="16.5" thickBot="1" thickTop="1">
      <c r="A44" s="15"/>
      <c r="B44" s="8"/>
      <c r="C44" s="15"/>
      <c r="D44" s="8"/>
      <c r="E44" s="15"/>
      <c r="F44" s="8"/>
      <c r="G44" s="15"/>
      <c r="H44" s="8"/>
      <c r="I44" s="16">
        <f t="shared" si="6"/>
        <v>0</v>
      </c>
      <c r="J44" s="8"/>
      <c r="K44" s="15">
        <f t="shared" si="7"/>
      </c>
      <c r="L44" s="8"/>
      <c r="M44" s="16">
        <f t="shared" si="8"/>
      </c>
      <c r="N44" s="8"/>
      <c r="O44" s="16">
        <f t="shared" si="9"/>
      </c>
      <c r="R44" s="36" t="s">
        <v>37</v>
      </c>
      <c r="S44" s="37">
        <f aca="true" t="shared" si="10" ref="S44:AE44">SUM(S28:S43)</f>
        <v>0</v>
      </c>
      <c r="T44" s="37">
        <f t="shared" si="10"/>
        <v>0</v>
      </c>
      <c r="U44" s="37">
        <f t="shared" si="10"/>
        <v>0</v>
      </c>
      <c r="V44" s="37">
        <f t="shared" si="10"/>
        <v>0</v>
      </c>
      <c r="W44" s="37">
        <f t="shared" si="10"/>
        <v>0</v>
      </c>
      <c r="X44" s="37">
        <f t="shared" si="10"/>
        <v>0</v>
      </c>
      <c r="Y44" s="37">
        <f t="shared" si="10"/>
        <v>0</v>
      </c>
      <c r="Z44" s="37">
        <f t="shared" si="10"/>
        <v>0</v>
      </c>
      <c r="AA44" s="37">
        <f t="shared" si="10"/>
        <v>0</v>
      </c>
      <c r="AB44" s="37">
        <f t="shared" si="10"/>
        <v>0</v>
      </c>
      <c r="AC44" s="37">
        <f t="shared" si="10"/>
        <v>0</v>
      </c>
      <c r="AD44" s="38">
        <f t="shared" si="10"/>
        <v>0</v>
      </c>
      <c r="AE44" s="38">
        <f t="shared" si="10"/>
        <v>0</v>
      </c>
    </row>
    <row r="45" spans="1:31" ht="15.75" thickTop="1">
      <c r="A45" s="15"/>
      <c r="B45" s="8"/>
      <c r="C45" s="15"/>
      <c r="D45" s="8"/>
      <c r="E45" s="15"/>
      <c r="F45" s="8"/>
      <c r="G45" s="15"/>
      <c r="H45" s="8"/>
      <c r="I45" s="16">
        <f t="shared" si="6"/>
        <v>0</v>
      </c>
      <c r="J45" s="8"/>
      <c r="K45" s="15">
        <f t="shared" si="7"/>
      </c>
      <c r="L45" s="8"/>
      <c r="M45" s="16">
        <f t="shared" si="8"/>
      </c>
      <c r="N45" s="8"/>
      <c r="O45" s="16">
        <f t="shared" si="9"/>
      </c>
      <c r="R45" s="56"/>
      <c r="S45" s="57"/>
      <c r="T45" s="210"/>
      <c r="U45" s="210"/>
      <c r="V45" s="58"/>
      <c r="W45" s="58"/>
      <c r="X45" s="58"/>
      <c r="Y45" s="45" t="s">
        <v>12</v>
      </c>
      <c r="Z45" s="58"/>
      <c r="AA45" s="58"/>
      <c r="AB45" s="59"/>
      <c r="AC45" s="60"/>
      <c r="AD45" s="57"/>
      <c r="AE45" s="61"/>
    </row>
    <row r="46" spans="1:31" ht="1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34"/>
      <c r="N46" s="8"/>
      <c r="O46" s="34"/>
      <c r="R46" s="55" t="s">
        <v>13</v>
      </c>
      <c r="S46" s="222"/>
      <c r="T46" s="221"/>
      <c r="U46" s="221"/>
      <c r="V46" s="221"/>
      <c r="W46" s="221"/>
      <c r="X46" s="221"/>
      <c r="Y46" s="221"/>
      <c r="Z46" s="221"/>
      <c r="AA46" s="221"/>
      <c r="AB46" s="221"/>
      <c r="AC46" s="221"/>
      <c r="AD46" s="221"/>
      <c r="AE46" s="201" t="s">
        <v>37</v>
      </c>
    </row>
    <row r="47" spans="1:31" ht="15.75" thickBot="1">
      <c r="A47" s="66" t="s">
        <v>40</v>
      </c>
      <c r="B47" s="8"/>
      <c r="C47" s="15">
        <f>SUM(C34:C45)</f>
        <v>0</v>
      </c>
      <c r="D47" s="8"/>
      <c r="E47" s="15">
        <f>SUM(E34:E45)</f>
        <v>0</v>
      </c>
      <c r="F47" s="8"/>
      <c r="G47" s="15">
        <f>SUM(G34:G45)</f>
        <v>0</v>
      </c>
      <c r="H47" s="8"/>
      <c r="I47" s="15">
        <f>SUM(I34:I45)</f>
        <v>0</v>
      </c>
      <c r="J47" s="8"/>
      <c r="K47" s="15">
        <f>SUM(K34:K45)</f>
        <v>0</v>
      </c>
      <c r="L47" s="8"/>
      <c r="M47" s="16">
        <f>SUM(M34:M45)</f>
        <v>0</v>
      </c>
      <c r="N47" s="8"/>
      <c r="O47" s="16">
        <f>SUM(O34:O45)</f>
        <v>0</v>
      </c>
      <c r="R47" s="54" t="s">
        <v>15</v>
      </c>
      <c r="S47" s="223"/>
      <c r="T47" s="204"/>
      <c r="U47" s="204"/>
      <c r="V47" s="204"/>
      <c r="W47" s="204"/>
      <c r="X47" s="204"/>
      <c r="Y47" s="204"/>
      <c r="Z47" s="204"/>
      <c r="AA47" s="204"/>
      <c r="AB47" s="204"/>
      <c r="AC47" s="204"/>
      <c r="AD47" s="204"/>
      <c r="AE47" s="202"/>
    </row>
    <row r="48" spans="18:31" ht="15.75" thickTop="1">
      <c r="R48" s="10" t="s">
        <v>22</v>
      </c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50">
        <f>SUM(S48:AD48)</f>
        <v>0</v>
      </c>
    </row>
    <row r="49" spans="18:31" ht="15">
      <c r="R49" s="10" t="s">
        <v>30</v>
      </c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2">
        <f aca="true" t="shared" si="11" ref="AE49:AE55">SUM(S49:AD49)</f>
        <v>0</v>
      </c>
    </row>
    <row r="50" spans="1:31" ht="15">
      <c r="A50" s="64" t="s">
        <v>61</v>
      </c>
      <c r="G50" s="65"/>
      <c r="R50" s="10" t="s">
        <v>31</v>
      </c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2">
        <f t="shared" si="11"/>
        <v>0</v>
      </c>
    </row>
    <row r="51" spans="18:31" ht="15">
      <c r="R51" s="10" t="s">
        <v>32</v>
      </c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2">
        <f t="shared" si="11"/>
        <v>0</v>
      </c>
    </row>
    <row r="52" spans="18:31" ht="15">
      <c r="R52" s="10" t="s">
        <v>33</v>
      </c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2">
        <f t="shared" si="11"/>
        <v>0</v>
      </c>
    </row>
    <row r="53" spans="1:31" ht="15">
      <c r="A53" s="64" t="s">
        <v>60</v>
      </c>
      <c r="R53" s="10" t="s">
        <v>34</v>
      </c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2">
        <f t="shared" si="11"/>
        <v>0</v>
      </c>
    </row>
    <row r="54" spans="18:31" ht="15">
      <c r="R54" s="10" t="s">
        <v>35</v>
      </c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2">
        <f t="shared" si="11"/>
        <v>0</v>
      </c>
    </row>
    <row r="55" spans="18:31" ht="15.75" thickBot="1">
      <c r="R55" s="10" t="s">
        <v>36</v>
      </c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53">
        <f t="shared" si="11"/>
        <v>0</v>
      </c>
    </row>
    <row r="56" spans="18:31" s="6" customFormat="1" ht="16.5" thickBot="1" thickTop="1">
      <c r="R56" s="19" t="s">
        <v>37</v>
      </c>
      <c r="S56" s="20">
        <f aca="true" t="shared" si="12" ref="S56:AD56">SUM(S48:S55)</f>
        <v>0</v>
      </c>
      <c r="T56" s="20">
        <f t="shared" si="12"/>
        <v>0</v>
      </c>
      <c r="U56" s="20">
        <f t="shared" si="12"/>
        <v>0</v>
      </c>
      <c r="V56" s="20">
        <f t="shared" si="12"/>
        <v>0</v>
      </c>
      <c r="W56" s="20">
        <f t="shared" si="12"/>
        <v>0</v>
      </c>
      <c r="X56" s="20">
        <f t="shared" si="12"/>
        <v>0</v>
      </c>
      <c r="Y56" s="20">
        <f t="shared" si="12"/>
        <v>0</v>
      </c>
      <c r="Z56" s="20">
        <f t="shared" si="12"/>
        <v>0</v>
      </c>
      <c r="AA56" s="20">
        <f t="shared" si="12"/>
        <v>0</v>
      </c>
      <c r="AB56" s="20">
        <f t="shared" si="12"/>
        <v>0</v>
      </c>
      <c r="AC56" s="20">
        <f t="shared" si="12"/>
        <v>0</v>
      </c>
      <c r="AD56" s="20">
        <f t="shared" si="12"/>
        <v>0</v>
      </c>
      <c r="AE56" s="62">
        <f>SUM(S56:AD56)</f>
        <v>0</v>
      </c>
    </row>
    <row r="57" spans="18:31" s="6" customFormat="1" ht="15" customHeight="1" thickTop="1">
      <c r="R57" s="21"/>
      <c r="S57" s="22"/>
      <c r="T57" s="22"/>
      <c r="U57" s="22"/>
      <c r="V57" s="22"/>
      <c r="W57" s="22"/>
      <c r="X57" s="22"/>
      <c r="Y57" s="23" t="s">
        <v>58</v>
      </c>
      <c r="Z57" s="22"/>
      <c r="AA57" s="22"/>
      <c r="AB57" s="24"/>
      <c r="AC57" s="24"/>
      <c r="AD57" s="22"/>
      <c r="AE57" s="43"/>
    </row>
    <row r="58" spans="18:31" s="6" customFormat="1" ht="15" customHeight="1">
      <c r="R58" s="10" t="s">
        <v>22</v>
      </c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2">
        <f>SUM(S58:AD58)</f>
        <v>0</v>
      </c>
    </row>
    <row r="59" spans="16:31" s="6" customFormat="1" ht="15" customHeight="1">
      <c r="P59" s="3"/>
      <c r="Q59" s="3"/>
      <c r="R59" s="10" t="s">
        <v>30</v>
      </c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2">
        <f aca="true" t="shared" si="13" ref="AE59:AE66">SUM(S59:AD59)</f>
        <v>0</v>
      </c>
    </row>
    <row r="60" spans="16:31" s="6" customFormat="1" ht="15" customHeight="1">
      <c r="P60" s="3"/>
      <c r="Q60" s="7"/>
      <c r="R60" s="10" t="s">
        <v>31</v>
      </c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2">
        <f t="shared" si="13"/>
        <v>0</v>
      </c>
    </row>
    <row r="61" spans="18:31" s="6" customFormat="1" ht="15" customHeight="1">
      <c r="R61" s="10" t="s">
        <v>32</v>
      </c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2">
        <f t="shared" si="13"/>
        <v>0</v>
      </c>
    </row>
    <row r="62" spans="18:31" s="6" customFormat="1" ht="15" customHeight="1">
      <c r="R62" s="10" t="s">
        <v>33</v>
      </c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2">
        <f t="shared" si="13"/>
        <v>0</v>
      </c>
    </row>
    <row r="63" spans="18:31" s="6" customFormat="1" ht="15" customHeight="1">
      <c r="R63" s="10" t="s">
        <v>34</v>
      </c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2">
        <f t="shared" si="13"/>
        <v>0</v>
      </c>
    </row>
    <row r="64" spans="18:31" s="6" customFormat="1" ht="15" customHeight="1">
      <c r="R64" s="10" t="s">
        <v>35</v>
      </c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2">
        <f t="shared" si="13"/>
        <v>0</v>
      </c>
    </row>
    <row r="65" spans="18:31" s="6" customFormat="1" ht="15" customHeight="1" thickBot="1">
      <c r="R65" s="10" t="s">
        <v>36</v>
      </c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53">
        <f t="shared" si="13"/>
        <v>0</v>
      </c>
    </row>
    <row r="66" spans="18:31" s="6" customFormat="1" ht="15" customHeight="1" thickBot="1" thickTop="1">
      <c r="R66" s="19" t="s">
        <v>37</v>
      </c>
      <c r="S66" s="20">
        <f aca="true" t="shared" si="14" ref="S66:AD66">SUM(S58:S65)</f>
        <v>0</v>
      </c>
      <c r="T66" s="20">
        <f t="shared" si="14"/>
        <v>0</v>
      </c>
      <c r="U66" s="20">
        <f t="shared" si="14"/>
        <v>0</v>
      </c>
      <c r="V66" s="20">
        <f t="shared" si="14"/>
        <v>0</v>
      </c>
      <c r="W66" s="20">
        <f t="shared" si="14"/>
        <v>0</v>
      </c>
      <c r="X66" s="20">
        <f t="shared" si="14"/>
        <v>0</v>
      </c>
      <c r="Y66" s="20">
        <f t="shared" si="14"/>
        <v>0</v>
      </c>
      <c r="Z66" s="20">
        <f t="shared" si="14"/>
        <v>0</v>
      </c>
      <c r="AA66" s="20">
        <f t="shared" si="14"/>
        <v>0</v>
      </c>
      <c r="AB66" s="20">
        <f t="shared" si="14"/>
        <v>0</v>
      </c>
      <c r="AC66" s="20">
        <f t="shared" si="14"/>
        <v>0</v>
      </c>
      <c r="AD66" s="35">
        <f t="shared" si="14"/>
        <v>0</v>
      </c>
      <c r="AE66" s="63">
        <f t="shared" si="13"/>
        <v>0</v>
      </c>
    </row>
    <row r="67" s="6" customFormat="1" ht="15" customHeight="1" thickTop="1">
      <c r="AE67" s="39"/>
    </row>
    <row r="68" s="6" customFormat="1" ht="13.5" customHeight="1"/>
    <row r="69" s="6" customFormat="1" ht="13.5" customHeight="1"/>
    <row r="70" s="6" customFormat="1" ht="13.5" customHeight="1"/>
    <row r="71" s="6" customFormat="1" ht="13.5" customHeight="1"/>
    <row r="72" s="6" customFormat="1" ht="13.5" customHeight="1"/>
    <row r="73" s="6" customFormat="1" ht="13.5" customHeight="1"/>
    <row r="74" s="6" customFormat="1" ht="13.5" customHeight="1"/>
    <row r="75" s="6" customFormat="1" ht="13.5" customHeight="1"/>
    <row r="76" s="6" customFormat="1" ht="13.5" customHeight="1"/>
    <row r="77" s="6" customFormat="1" ht="13.5" customHeight="1"/>
    <row r="78" s="6" customFormat="1" ht="13.5" customHeight="1"/>
    <row r="79" s="6" customFormat="1" ht="13.5" customHeight="1"/>
    <row r="80" s="6" customFormat="1" ht="13.5" customHeight="1"/>
    <row r="81" s="6" customFormat="1" ht="13.5" customHeight="1"/>
    <row r="82" s="6" customFormat="1" ht="13.5" customHeight="1"/>
    <row r="83" s="6" customFormat="1" ht="13.5" customHeight="1"/>
    <row r="84" s="6" customFormat="1" ht="13.5" customHeight="1"/>
    <row r="85" s="6" customFormat="1" ht="13.5" customHeight="1"/>
    <row r="86" s="6" customFormat="1" ht="13.5" customHeight="1"/>
    <row r="87" s="6" customFormat="1" ht="13.5" customHeight="1"/>
    <row r="88" s="6" customFormat="1" ht="13.5" customHeight="1"/>
    <row r="89" s="6" customFormat="1" ht="13.5" customHeight="1"/>
    <row r="90" s="6" customFormat="1" ht="13.5" customHeight="1"/>
    <row r="91" s="6" customFormat="1" ht="13.5" customHeight="1"/>
    <row r="92" s="6" customFormat="1" ht="13.5" customHeight="1"/>
    <row r="93" s="6" customFormat="1" ht="13.5" customHeight="1"/>
    <row r="94" s="6" customFormat="1" ht="13.5" customHeight="1"/>
    <row r="95" s="6" customFormat="1" ht="13.5" customHeight="1"/>
    <row r="96" s="6" customFormat="1" ht="13.5" customHeight="1"/>
    <row r="97" s="6" customFormat="1" ht="13.5" customHeight="1"/>
    <row r="98" spans="18:30" s="6" customFormat="1" ht="13.5" customHeight="1"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</row>
    <row r="99" spans="18:31" s="6" customFormat="1" ht="13.5" customHeight="1"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</row>
    <row r="100" spans="18:31" s="6" customFormat="1" ht="13.5" customHeight="1"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</row>
    <row r="101" spans="18:31" s="6" customFormat="1" ht="13.5" customHeight="1"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</row>
    <row r="102" spans="18:31" s="6" customFormat="1" ht="13.5" customHeight="1"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</row>
    <row r="103" spans="18:31" s="6" customFormat="1" ht="13.5" customHeight="1"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</row>
    <row r="104" spans="18:31" s="6" customFormat="1" ht="13.5" customHeight="1"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</row>
    <row r="105" spans="18:31" s="6" customFormat="1" ht="13.5" customHeight="1"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</row>
    <row r="106" spans="18:31" s="6" customFormat="1" ht="13.5" customHeight="1"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</row>
    <row r="107" spans="18:31" s="6" customFormat="1" ht="13.5" customHeight="1"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</row>
    <row r="108" spans="18:31" s="6" customFormat="1" ht="13.5" customHeight="1"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</row>
    <row r="109" spans="18:31" s="6" customFormat="1" ht="13.5" customHeight="1"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</row>
    <row r="110" spans="18:31" s="6" customFormat="1" ht="13.5" customHeight="1"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</row>
    <row r="111" spans="18:31" s="6" customFormat="1" ht="13.5" customHeight="1"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</row>
    <row r="112" spans="18:31" s="6" customFormat="1" ht="13.5" customHeight="1"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</row>
    <row r="113" spans="18:31" s="6" customFormat="1" ht="13.5" customHeight="1"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</row>
    <row r="114" spans="18:31" s="6" customFormat="1" ht="13.5" customHeight="1"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</row>
    <row r="115" spans="18:31" s="6" customFormat="1" ht="13.5" customHeight="1"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</row>
    <row r="116" spans="18:31" s="6" customFormat="1" ht="13.5" customHeight="1"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</row>
    <row r="117" spans="18:31" s="6" customFormat="1" ht="13.5" customHeight="1"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</row>
    <row r="118" spans="18:31" s="6" customFormat="1" ht="13.5" customHeight="1"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</row>
    <row r="119" spans="18:31" s="6" customFormat="1" ht="13.5" customHeight="1"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</row>
    <row r="120" spans="18:31" s="6" customFormat="1" ht="13.5" customHeight="1"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</row>
    <row r="121" spans="18:31" s="6" customFormat="1" ht="13.5" customHeight="1"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</row>
    <row r="122" spans="18:31" s="6" customFormat="1" ht="13.5" customHeight="1"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</row>
  </sheetData>
  <sheetProtection/>
  <mergeCells count="42">
    <mergeCell ref="A1:O1"/>
    <mergeCell ref="R1:AE1"/>
    <mergeCell ref="A2:B2"/>
    <mergeCell ref="R2:S2"/>
    <mergeCell ref="A3:B3"/>
    <mergeCell ref="R3:S3"/>
    <mergeCell ref="A4:B4"/>
    <mergeCell ref="R4:S4"/>
    <mergeCell ref="A5:B5"/>
    <mergeCell ref="R5:S5"/>
    <mergeCell ref="A7:G7"/>
    <mergeCell ref="I7:O7"/>
    <mergeCell ref="S8:S9"/>
    <mergeCell ref="T8:T9"/>
    <mergeCell ref="U8:U9"/>
    <mergeCell ref="V8:V9"/>
    <mergeCell ref="W8:W9"/>
    <mergeCell ref="X8:X9"/>
    <mergeCell ref="Y8:Y9"/>
    <mergeCell ref="Z8:Z9"/>
    <mergeCell ref="AA8:AA9"/>
    <mergeCell ref="AB8:AB9"/>
    <mergeCell ref="AC8:AC9"/>
    <mergeCell ref="AD8:AD9"/>
    <mergeCell ref="AE8:AE9"/>
    <mergeCell ref="E11:G11"/>
    <mergeCell ref="C31:E31"/>
    <mergeCell ref="K31:O31"/>
    <mergeCell ref="T45:U45"/>
    <mergeCell ref="S46:S47"/>
    <mergeCell ref="T46:T47"/>
    <mergeCell ref="U46:U47"/>
    <mergeCell ref="V46:V47"/>
    <mergeCell ref="W46:W47"/>
    <mergeCell ref="AD46:AD47"/>
    <mergeCell ref="AE46:AE47"/>
    <mergeCell ref="X46:X47"/>
    <mergeCell ref="Y46:Y47"/>
    <mergeCell ref="Z46:Z47"/>
    <mergeCell ref="AA46:AA47"/>
    <mergeCell ref="AB46:AB47"/>
    <mergeCell ref="AC46:AC47"/>
  </mergeCells>
  <printOptions/>
  <pageMargins left="0.5" right="0.3" top="0.5" bottom="0.5" header="0.3" footer="0.3"/>
  <pageSetup horizontalDpi="600" verticalDpi="600" orientation="portrait" scale="66" r:id="rId2"/>
  <colBreaks count="1" manualBreakCount="1">
    <brk id="17" max="66" man="1"/>
  </colBreaks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AE122"/>
  <sheetViews>
    <sheetView showZeros="0" zoomScalePageLayoutView="0" workbookViewId="0" topLeftCell="A1">
      <selection activeCell="A1" sqref="A1:O1"/>
    </sheetView>
  </sheetViews>
  <sheetFormatPr defaultColWidth="9.140625" defaultRowHeight="15"/>
  <cols>
    <col min="1" max="1" width="14.421875" style="1" customWidth="1"/>
    <col min="2" max="2" width="8.140625" style="1" customWidth="1"/>
    <col min="3" max="3" width="9.7109375" style="1" customWidth="1"/>
    <col min="4" max="4" width="8.140625" style="1" customWidth="1"/>
    <col min="5" max="5" width="9.7109375" style="1" customWidth="1"/>
    <col min="6" max="6" width="8.140625" style="1" customWidth="1"/>
    <col min="7" max="7" width="11.57421875" style="1" customWidth="1"/>
    <col min="8" max="8" width="8.140625" style="1" customWidth="1"/>
    <col min="9" max="9" width="11.57421875" style="1" customWidth="1"/>
    <col min="10" max="10" width="8.140625" style="1" customWidth="1"/>
    <col min="11" max="11" width="9.140625" style="1" customWidth="1"/>
    <col min="12" max="12" width="8.140625" style="1" customWidth="1"/>
    <col min="13" max="14" width="9.28125" style="1" customWidth="1"/>
    <col min="15" max="15" width="10.7109375" style="1" bestFit="1" customWidth="1"/>
    <col min="16" max="16" width="9.28125" style="1" customWidth="1"/>
    <col min="17" max="17" width="8.8515625" style="1" customWidth="1"/>
    <col min="18" max="18" width="11.7109375" style="1" bestFit="1" customWidth="1"/>
    <col min="19" max="30" width="10.28125" style="1" customWidth="1"/>
    <col min="31" max="31" width="11.28125" style="1" customWidth="1"/>
    <col min="32" max="16384" width="8.8515625" style="1" customWidth="1"/>
  </cols>
  <sheetData>
    <row r="1" spans="1:31" ht="26.25" customHeight="1">
      <c r="A1" s="181" t="s">
        <v>0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R1" s="220" t="s">
        <v>1</v>
      </c>
      <c r="S1" s="220"/>
      <c r="T1" s="220"/>
      <c r="U1" s="220"/>
      <c r="V1" s="220"/>
      <c r="W1" s="220"/>
      <c r="X1" s="220"/>
      <c r="Y1" s="220"/>
      <c r="Z1" s="220"/>
      <c r="AA1" s="220"/>
      <c r="AB1" s="220"/>
      <c r="AC1" s="220"/>
      <c r="AD1" s="220"/>
      <c r="AE1" s="220"/>
    </row>
    <row r="2" spans="1:31" s="129" customFormat="1" ht="15.75" customHeight="1">
      <c r="A2" s="198" t="s">
        <v>2</v>
      </c>
      <c r="B2" s="198"/>
      <c r="C2" s="124"/>
      <c r="D2" s="125"/>
      <c r="E2" s="125"/>
      <c r="F2" s="126"/>
      <c r="G2" s="126"/>
      <c r="H2" s="127"/>
      <c r="I2" s="128"/>
      <c r="J2" s="129" t="s">
        <v>3</v>
      </c>
      <c r="L2" s="124"/>
      <c r="M2" s="125"/>
      <c r="N2" s="125"/>
      <c r="R2" s="198" t="s">
        <v>2</v>
      </c>
      <c r="S2" s="198"/>
      <c r="T2" s="124">
        <f>C2</f>
        <v>0</v>
      </c>
      <c r="U2" s="125"/>
      <c r="V2" s="125"/>
      <c r="W2" s="126"/>
      <c r="X2" s="126"/>
      <c r="Y2" s="127"/>
      <c r="Z2" s="128"/>
      <c r="AA2" s="129" t="s">
        <v>3</v>
      </c>
      <c r="AC2" s="124">
        <f>L2</f>
        <v>0</v>
      </c>
      <c r="AD2" s="125"/>
      <c r="AE2" s="125"/>
    </row>
    <row r="3" spans="1:31" s="129" customFormat="1" ht="15.75" customHeight="1">
      <c r="A3" s="198" t="s">
        <v>4</v>
      </c>
      <c r="B3" s="198"/>
      <c r="C3" s="130"/>
      <c r="D3" s="131"/>
      <c r="E3" s="131"/>
      <c r="F3" s="126"/>
      <c r="G3" s="126"/>
      <c r="H3" s="127"/>
      <c r="I3" s="128"/>
      <c r="J3" s="129" t="s">
        <v>5</v>
      </c>
      <c r="L3" s="130"/>
      <c r="M3" s="131"/>
      <c r="N3" s="131"/>
      <c r="R3" s="198" t="s">
        <v>4</v>
      </c>
      <c r="S3" s="198"/>
      <c r="T3" s="124">
        <f>C3</f>
        <v>0</v>
      </c>
      <c r="U3" s="131"/>
      <c r="V3" s="131"/>
      <c r="W3" s="126"/>
      <c r="X3" s="126"/>
      <c r="Y3" s="127"/>
      <c r="Z3" s="128"/>
      <c r="AA3" s="129" t="s">
        <v>5</v>
      </c>
      <c r="AC3" s="124">
        <f>L3</f>
        <v>0</v>
      </c>
      <c r="AD3" s="131"/>
      <c r="AE3" s="131"/>
    </row>
    <row r="4" spans="1:31" s="129" customFormat="1" ht="15.75" customHeight="1">
      <c r="A4" s="198" t="s">
        <v>6</v>
      </c>
      <c r="B4" s="198"/>
      <c r="C4" s="130"/>
      <c r="D4" s="131"/>
      <c r="E4" s="131"/>
      <c r="F4" s="126"/>
      <c r="G4" s="126"/>
      <c r="H4" s="132"/>
      <c r="I4" s="128"/>
      <c r="J4" s="129" t="s">
        <v>7</v>
      </c>
      <c r="L4" s="133"/>
      <c r="M4" s="131"/>
      <c r="N4" s="131"/>
      <c r="P4" s="126"/>
      <c r="Q4" s="126"/>
      <c r="R4" s="198" t="s">
        <v>6</v>
      </c>
      <c r="S4" s="198"/>
      <c r="T4" s="124">
        <f>C4</f>
        <v>0</v>
      </c>
      <c r="U4" s="131"/>
      <c r="V4" s="131"/>
      <c r="W4" s="126"/>
      <c r="X4" s="126"/>
      <c r="Y4" s="132"/>
      <c r="Z4" s="128"/>
      <c r="AA4" s="129" t="s">
        <v>7</v>
      </c>
      <c r="AC4" s="124">
        <f>L4</f>
        <v>0</v>
      </c>
      <c r="AD4" s="131"/>
      <c r="AE4" s="131"/>
    </row>
    <row r="5" spans="1:31" s="129" customFormat="1" ht="15.75" customHeight="1">
      <c r="A5" s="198" t="s">
        <v>8</v>
      </c>
      <c r="B5" s="198"/>
      <c r="C5" s="130"/>
      <c r="D5" s="131"/>
      <c r="E5" s="131"/>
      <c r="F5" s="126"/>
      <c r="G5" s="126"/>
      <c r="H5" s="127"/>
      <c r="I5" s="128"/>
      <c r="J5" s="129" t="s">
        <v>9</v>
      </c>
      <c r="L5" s="130"/>
      <c r="M5" s="131"/>
      <c r="N5" s="131"/>
      <c r="P5" s="126"/>
      <c r="Q5" s="136"/>
      <c r="R5" s="198" t="s">
        <v>8</v>
      </c>
      <c r="S5" s="198"/>
      <c r="T5" s="124">
        <f>C5</f>
        <v>0</v>
      </c>
      <c r="U5" s="131"/>
      <c r="V5" s="131"/>
      <c r="W5" s="126"/>
      <c r="X5" s="126"/>
      <c r="Y5" s="127"/>
      <c r="Z5" s="128"/>
      <c r="AA5" s="129" t="s">
        <v>9</v>
      </c>
      <c r="AC5" s="124">
        <f>L5</f>
        <v>0</v>
      </c>
      <c r="AD5" s="131"/>
      <c r="AE5" s="131"/>
    </row>
    <row r="6" spans="18:31" ht="15" thickBot="1">
      <c r="R6" s="2"/>
      <c r="S6" s="2"/>
      <c r="T6" s="40"/>
      <c r="U6" s="41"/>
      <c r="V6" s="41"/>
      <c r="W6" s="3"/>
      <c r="X6" s="3"/>
      <c r="Y6" s="4"/>
      <c r="Z6" s="5"/>
      <c r="AA6" s="6"/>
      <c r="AB6" s="6"/>
      <c r="AC6" s="40"/>
      <c r="AD6" s="41"/>
      <c r="AE6" s="41"/>
    </row>
    <row r="7" spans="1:31" ht="15.75" thickTop="1">
      <c r="A7" s="218" t="s">
        <v>10</v>
      </c>
      <c r="B7" s="218"/>
      <c r="C7" s="218"/>
      <c r="D7" s="218"/>
      <c r="E7" s="218"/>
      <c r="F7" s="218"/>
      <c r="G7" s="218"/>
      <c r="H7" s="8"/>
      <c r="I7" s="219" t="s">
        <v>11</v>
      </c>
      <c r="J7" s="219"/>
      <c r="K7" s="219"/>
      <c r="L7" s="219"/>
      <c r="M7" s="219"/>
      <c r="N7" s="219"/>
      <c r="O7" s="219"/>
      <c r="R7" s="42"/>
      <c r="S7" s="44"/>
      <c r="T7" s="44"/>
      <c r="U7" s="44"/>
      <c r="V7" s="44"/>
      <c r="W7" s="44"/>
      <c r="X7" s="44"/>
      <c r="Y7" s="45" t="s">
        <v>38</v>
      </c>
      <c r="Z7" s="44"/>
      <c r="AA7" s="44"/>
      <c r="AB7" s="46"/>
      <c r="AC7" s="46"/>
      <c r="AD7" s="44"/>
      <c r="AE7" s="47"/>
    </row>
    <row r="8" spans="1:31" ht="15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R8" s="48" t="s">
        <v>13</v>
      </c>
      <c r="S8" s="217"/>
      <c r="T8" s="221"/>
      <c r="U8" s="221"/>
      <c r="V8" s="221"/>
      <c r="W8" s="221"/>
      <c r="X8" s="221"/>
      <c r="Y8" s="221"/>
      <c r="Z8" s="221"/>
      <c r="AA8" s="221"/>
      <c r="AB8" s="221"/>
      <c r="AC8" s="221"/>
      <c r="AD8" s="221"/>
      <c r="AE8" s="205" t="s">
        <v>37</v>
      </c>
    </row>
    <row r="9" spans="1:31" ht="15.75" thickBot="1">
      <c r="A9" s="8"/>
      <c r="B9" s="8"/>
      <c r="C9" s="8"/>
      <c r="D9" s="8"/>
      <c r="E9" s="8"/>
      <c r="F9" s="8"/>
      <c r="G9" s="9" t="s">
        <v>14</v>
      </c>
      <c r="H9" s="8"/>
      <c r="I9" s="8"/>
      <c r="J9" s="8"/>
      <c r="K9" s="8"/>
      <c r="L9" s="8"/>
      <c r="M9" s="8"/>
      <c r="N9" s="8"/>
      <c r="O9" s="8"/>
      <c r="R9" s="49" t="s">
        <v>15</v>
      </c>
      <c r="S9" s="204"/>
      <c r="T9" s="204"/>
      <c r="U9" s="204"/>
      <c r="V9" s="204"/>
      <c r="W9" s="204"/>
      <c r="X9" s="204"/>
      <c r="Y9" s="204"/>
      <c r="Z9" s="204"/>
      <c r="AA9" s="204"/>
      <c r="AB9" s="204"/>
      <c r="AC9" s="204"/>
      <c r="AD9" s="204"/>
      <c r="AE9" s="206"/>
    </row>
    <row r="10" spans="1:31" ht="15.75" thickTop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R10" s="10" t="s">
        <v>31</v>
      </c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50">
        <f aca="true" t="shared" si="0" ref="AE10:AE25">SUM(S10:AD10)</f>
        <v>0</v>
      </c>
    </row>
    <row r="11" spans="1:31" ht="15">
      <c r="A11" s="8"/>
      <c r="B11" s="8"/>
      <c r="C11" s="13" t="s">
        <v>17</v>
      </c>
      <c r="D11" s="8"/>
      <c r="E11" s="207" t="s">
        <v>18</v>
      </c>
      <c r="F11" s="207"/>
      <c r="G11" s="207"/>
      <c r="H11" s="8"/>
      <c r="I11" s="8"/>
      <c r="J11" s="8"/>
      <c r="K11" s="13" t="s">
        <v>19</v>
      </c>
      <c r="L11" s="8"/>
      <c r="M11" s="13" t="s">
        <v>20</v>
      </c>
      <c r="N11" s="8"/>
      <c r="O11" s="13" t="s">
        <v>21</v>
      </c>
      <c r="R11" s="10" t="s">
        <v>32</v>
      </c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2">
        <f t="shared" si="0"/>
        <v>0</v>
      </c>
    </row>
    <row r="12" spans="1:31" ht="15.75" thickBot="1">
      <c r="A12" s="14" t="s">
        <v>23</v>
      </c>
      <c r="B12" s="8"/>
      <c r="C12" s="14" t="s">
        <v>24</v>
      </c>
      <c r="D12" s="8"/>
      <c r="E12" s="14" t="s">
        <v>25</v>
      </c>
      <c r="F12" s="8"/>
      <c r="G12" s="14" t="s">
        <v>26</v>
      </c>
      <c r="H12" s="8"/>
      <c r="I12" s="14" t="s">
        <v>27</v>
      </c>
      <c r="J12" s="8"/>
      <c r="K12" s="14" t="s">
        <v>28</v>
      </c>
      <c r="L12" s="8"/>
      <c r="M12" s="14" t="s">
        <v>21</v>
      </c>
      <c r="N12" s="8"/>
      <c r="O12" s="14" t="s">
        <v>29</v>
      </c>
      <c r="R12" s="10" t="s">
        <v>33</v>
      </c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2">
        <f t="shared" si="0"/>
        <v>0</v>
      </c>
    </row>
    <row r="13" spans="1:31" ht="1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R13" s="10" t="s">
        <v>34</v>
      </c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2">
        <f t="shared" si="0"/>
        <v>0</v>
      </c>
    </row>
    <row r="14" spans="1:31" ht="15">
      <c r="A14" s="15"/>
      <c r="B14" s="8"/>
      <c r="C14" s="15"/>
      <c r="D14" s="8"/>
      <c r="E14" s="15"/>
      <c r="F14" s="8"/>
      <c r="G14" s="15"/>
      <c r="H14" s="8"/>
      <c r="I14" s="15"/>
      <c r="J14" s="8"/>
      <c r="K14" s="15">
        <f>IF(I14&gt;0,(IF(A14="","",ROUND(+I14/E14,0))),(IF(A14="","",0)))</f>
      </c>
      <c r="L14" s="8"/>
      <c r="M14" s="16">
        <f>IF($I$27=0,0,IF(A14="","",I14/$I$27*100))</f>
        <v>0</v>
      </c>
      <c r="N14" s="8"/>
      <c r="O14" s="15">
        <f>IF(A14="","",ROUND(+I14/$L$5,0))</f>
      </c>
      <c r="R14" s="10" t="s">
        <v>35</v>
      </c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2">
        <f t="shared" si="0"/>
        <v>0</v>
      </c>
    </row>
    <row r="15" spans="1:31" ht="15">
      <c r="A15" s="15"/>
      <c r="B15" s="8"/>
      <c r="C15" s="15"/>
      <c r="D15" s="8"/>
      <c r="E15" s="15"/>
      <c r="F15" s="8"/>
      <c r="G15" s="15"/>
      <c r="H15" s="8"/>
      <c r="I15" s="15"/>
      <c r="J15" s="8"/>
      <c r="K15" s="15">
        <f aca="true" t="shared" si="1" ref="K15:K25">IF(I15&gt;0,(IF(A15="","",ROUND(+I15/E15,0))),(IF(A15="","",0)))</f>
      </c>
      <c r="L15" s="8"/>
      <c r="M15" s="16">
        <f aca="true" t="shared" si="2" ref="M15:M25">IF($I$27=0,0,IF(A15="","",I15/$I$27*100))</f>
        <v>0</v>
      </c>
      <c r="N15" s="8"/>
      <c r="O15" s="15">
        <f aca="true" t="shared" si="3" ref="O15:O25">IF(A15="","",ROUND(+I15/$L$5,0))</f>
      </c>
      <c r="R15" s="10" t="s">
        <v>39</v>
      </c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2">
        <f t="shared" si="0"/>
        <v>0</v>
      </c>
    </row>
    <row r="16" spans="1:31" ht="15">
      <c r="A16" s="15"/>
      <c r="B16" s="8"/>
      <c r="C16" s="15"/>
      <c r="D16" s="8"/>
      <c r="E16" s="15"/>
      <c r="F16" s="8"/>
      <c r="G16" s="15"/>
      <c r="H16" s="8"/>
      <c r="I16" s="15"/>
      <c r="J16" s="8"/>
      <c r="K16" s="15">
        <f t="shared" si="1"/>
      </c>
      <c r="L16" s="8"/>
      <c r="M16" s="16">
        <f t="shared" si="2"/>
        <v>0</v>
      </c>
      <c r="N16" s="8"/>
      <c r="O16" s="15">
        <f t="shared" si="3"/>
      </c>
      <c r="R16" s="10" t="s">
        <v>41</v>
      </c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2">
        <f t="shared" si="0"/>
        <v>0</v>
      </c>
    </row>
    <row r="17" spans="1:31" ht="15">
      <c r="A17" s="17"/>
      <c r="C17" s="17"/>
      <c r="E17" s="18"/>
      <c r="G17" s="18"/>
      <c r="I17" s="18"/>
      <c r="K17" s="15">
        <f t="shared" si="1"/>
      </c>
      <c r="M17" s="16">
        <f t="shared" si="2"/>
        <v>0</v>
      </c>
      <c r="O17" s="15">
        <f t="shared" si="3"/>
      </c>
      <c r="R17" s="10" t="s">
        <v>42</v>
      </c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2">
        <f t="shared" si="0"/>
        <v>0</v>
      </c>
    </row>
    <row r="18" spans="1:31" ht="15">
      <c r="A18" s="15"/>
      <c r="B18" s="8"/>
      <c r="C18" s="15"/>
      <c r="D18" s="8"/>
      <c r="E18" s="15"/>
      <c r="F18" s="8"/>
      <c r="G18" s="15"/>
      <c r="H18" s="8"/>
      <c r="I18" s="15"/>
      <c r="J18" s="8"/>
      <c r="K18" s="15">
        <f t="shared" si="1"/>
      </c>
      <c r="L18" s="8"/>
      <c r="M18" s="16">
        <f t="shared" si="2"/>
        <v>0</v>
      </c>
      <c r="N18" s="8"/>
      <c r="O18" s="15">
        <f>IF(A18="","",ROUND(+I18/$L$5,0))</f>
      </c>
      <c r="R18" s="10" t="s">
        <v>44</v>
      </c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2">
        <f t="shared" si="0"/>
        <v>0</v>
      </c>
    </row>
    <row r="19" spans="1:31" ht="15">
      <c r="A19" s="15"/>
      <c r="B19" s="8"/>
      <c r="C19" s="15"/>
      <c r="D19" s="8"/>
      <c r="E19" s="15"/>
      <c r="F19" s="8"/>
      <c r="G19" s="15"/>
      <c r="H19" s="8"/>
      <c r="I19" s="15"/>
      <c r="J19" s="8"/>
      <c r="K19" s="15">
        <f t="shared" si="1"/>
      </c>
      <c r="L19" s="8"/>
      <c r="M19" s="16">
        <f t="shared" si="2"/>
        <v>0</v>
      </c>
      <c r="N19" s="8"/>
      <c r="O19" s="15">
        <f>IF(A19="","",ROUND(+I19/$L$5,0))</f>
      </c>
      <c r="R19" s="10" t="s">
        <v>45</v>
      </c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2">
        <f t="shared" si="0"/>
        <v>0</v>
      </c>
    </row>
    <row r="20" spans="1:31" ht="15">
      <c r="A20" s="15"/>
      <c r="B20" s="8"/>
      <c r="C20" s="15"/>
      <c r="D20" s="8"/>
      <c r="E20" s="15"/>
      <c r="F20" s="8"/>
      <c r="G20" s="15"/>
      <c r="H20" s="8"/>
      <c r="I20" s="15"/>
      <c r="J20" s="8"/>
      <c r="K20" s="15">
        <f t="shared" si="1"/>
      </c>
      <c r="L20" s="8"/>
      <c r="M20" s="16">
        <f t="shared" si="2"/>
        <v>0</v>
      </c>
      <c r="N20" s="8"/>
      <c r="O20" s="15">
        <f t="shared" si="3"/>
      </c>
      <c r="R20" s="10" t="s">
        <v>47</v>
      </c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2">
        <f t="shared" si="0"/>
        <v>0</v>
      </c>
    </row>
    <row r="21" spans="1:31" ht="15">
      <c r="A21" s="15"/>
      <c r="B21" s="8"/>
      <c r="C21" s="15"/>
      <c r="D21" s="8"/>
      <c r="E21" s="15"/>
      <c r="F21" s="8"/>
      <c r="G21" s="15"/>
      <c r="H21" s="8"/>
      <c r="I21" s="15"/>
      <c r="J21" s="8"/>
      <c r="K21" s="15">
        <f t="shared" si="1"/>
      </c>
      <c r="L21" s="8"/>
      <c r="M21" s="16">
        <f t="shared" si="2"/>
        <v>0</v>
      </c>
      <c r="N21" s="8"/>
      <c r="O21" s="15">
        <f t="shared" si="3"/>
      </c>
      <c r="R21" s="10" t="s">
        <v>53</v>
      </c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2">
        <f t="shared" si="0"/>
        <v>0</v>
      </c>
    </row>
    <row r="22" spans="1:31" ht="15">
      <c r="A22" s="15"/>
      <c r="B22" s="8"/>
      <c r="C22" s="15"/>
      <c r="D22" s="8"/>
      <c r="E22" s="15"/>
      <c r="F22" s="8"/>
      <c r="G22" s="15"/>
      <c r="H22" s="8"/>
      <c r="I22" s="15"/>
      <c r="J22" s="8"/>
      <c r="K22" s="15">
        <f t="shared" si="1"/>
      </c>
      <c r="L22" s="8"/>
      <c r="M22" s="16">
        <f t="shared" si="2"/>
        <v>0</v>
      </c>
      <c r="N22" s="8"/>
      <c r="O22" s="15">
        <f t="shared" si="3"/>
      </c>
      <c r="R22" s="10" t="s">
        <v>54</v>
      </c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2">
        <f t="shared" si="0"/>
        <v>0</v>
      </c>
    </row>
    <row r="23" spans="1:31" ht="15">
      <c r="A23" s="15"/>
      <c r="B23" s="8"/>
      <c r="C23" s="15"/>
      <c r="D23" s="8"/>
      <c r="E23" s="15"/>
      <c r="F23" s="8"/>
      <c r="G23" s="15"/>
      <c r="H23" s="8"/>
      <c r="I23" s="15"/>
      <c r="J23" s="8"/>
      <c r="K23" s="15">
        <f t="shared" si="1"/>
      </c>
      <c r="L23" s="8"/>
      <c r="M23" s="16">
        <f t="shared" si="2"/>
        <v>0</v>
      </c>
      <c r="N23" s="8"/>
      <c r="O23" s="15">
        <f t="shared" si="3"/>
      </c>
      <c r="R23" s="10" t="s">
        <v>55</v>
      </c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2">
        <f t="shared" si="0"/>
        <v>0</v>
      </c>
    </row>
    <row r="24" spans="1:31" ht="15">
      <c r="A24" s="15"/>
      <c r="B24" s="8"/>
      <c r="C24" s="15"/>
      <c r="D24" s="8"/>
      <c r="E24" s="15"/>
      <c r="F24" s="8"/>
      <c r="G24" s="15"/>
      <c r="H24" s="8"/>
      <c r="I24" s="15"/>
      <c r="J24" s="8"/>
      <c r="K24" s="15">
        <f t="shared" si="1"/>
      </c>
      <c r="L24" s="8"/>
      <c r="M24" s="16">
        <f t="shared" si="2"/>
        <v>0</v>
      </c>
      <c r="N24" s="8"/>
      <c r="O24" s="15">
        <f t="shared" si="3"/>
      </c>
      <c r="R24" s="10" t="s">
        <v>56</v>
      </c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2">
        <f t="shared" si="0"/>
        <v>0</v>
      </c>
    </row>
    <row r="25" spans="1:31" ht="15.75" thickBot="1">
      <c r="A25" s="15"/>
      <c r="B25" s="8"/>
      <c r="C25" s="15"/>
      <c r="D25" s="8"/>
      <c r="E25" s="15"/>
      <c r="F25" s="8"/>
      <c r="G25" s="15"/>
      <c r="H25" s="8"/>
      <c r="I25" s="15"/>
      <c r="J25" s="8"/>
      <c r="K25" s="15">
        <f t="shared" si="1"/>
      </c>
      <c r="L25" s="8"/>
      <c r="M25" s="16">
        <f t="shared" si="2"/>
        <v>0</v>
      </c>
      <c r="N25" s="8"/>
      <c r="O25" s="15">
        <f t="shared" si="3"/>
      </c>
      <c r="R25" s="10" t="s">
        <v>57</v>
      </c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2">
        <f t="shared" si="0"/>
        <v>0</v>
      </c>
    </row>
    <row r="26" spans="1:31" ht="16.5" thickBot="1" thickTop="1">
      <c r="A26" s="8"/>
      <c r="B26" s="8"/>
      <c r="C26" s="8"/>
      <c r="D26" s="8"/>
      <c r="E26" s="8"/>
      <c r="F26" s="8"/>
      <c r="G26" s="8"/>
      <c r="H26" s="8"/>
      <c r="I26" s="8"/>
      <c r="J26" s="8"/>
      <c r="K26" s="26"/>
      <c r="L26" s="8"/>
      <c r="M26" s="8"/>
      <c r="N26" s="8"/>
      <c r="O26" s="8"/>
      <c r="R26" s="29" t="s">
        <v>37</v>
      </c>
      <c r="S26" s="51">
        <f aca="true" t="shared" si="4" ref="S26:AE26">SUM(S10:S25)</f>
        <v>0</v>
      </c>
      <c r="T26" s="30">
        <f t="shared" si="4"/>
        <v>0</v>
      </c>
      <c r="U26" s="30">
        <f t="shared" si="4"/>
        <v>0</v>
      </c>
      <c r="V26" s="30">
        <f t="shared" si="4"/>
        <v>0</v>
      </c>
      <c r="W26" s="30">
        <f t="shared" si="4"/>
        <v>0</v>
      </c>
      <c r="X26" s="30">
        <f t="shared" si="4"/>
        <v>0</v>
      </c>
      <c r="Y26" s="30">
        <f t="shared" si="4"/>
        <v>0</v>
      </c>
      <c r="Z26" s="30">
        <f t="shared" si="4"/>
        <v>0</v>
      </c>
      <c r="AA26" s="30">
        <f t="shared" si="4"/>
        <v>0</v>
      </c>
      <c r="AB26" s="30">
        <f t="shared" si="4"/>
        <v>0</v>
      </c>
      <c r="AC26" s="30">
        <f t="shared" si="4"/>
        <v>0</v>
      </c>
      <c r="AD26" s="31">
        <f t="shared" si="4"/>
        <v>0</v>
      </c>
      <c r="AE26" s="52">
        <f t="shared" si="4"/>
        <v>0</v>
      </c>
    </row>
    <row r="27" spans="1:31" ht="15.75" thickTop="1">
      <c r="A27" s="66" t="s">
        <v>40</v>
      </c>
      <c r="B27" s="8"/>
      <c r="C27" s="8"/>
      <c r="D27" s="8"/>
      <c r="E27" s="15">
        <f>SUM(E14:E25)</f>
        <v>0</v>
      </c>
      <c r="F27" s="8"/>
      <c r="G27" s="15">
        <f>SUM(G14:G25)</f>
        <v>0</v>
      </c>
      <c r="H27" s="8"/>
      <c r="I27" s="15">
        <f>SUM(I14:I26)</f>
        <v>0</v>
      </c>
      <c r="J27" s="8"/>
      <c r="K27" s="15">
        <f>IF(I27=0,0,ROUND(+I27/E27,0))</f>
        <v>0</v>
      </c>
      <c r="L27" s="8"/>
      <c r="M27" s="15">
        <f>SUM(M14:M25)</f>
        <v>0</v>
      </c>
      <c r="N27" s="8"/>
      <c r="O27" s="15">
        <f>SUM(O14:O25)</f>
        <v>0</v>
      </c>
      <c r="R27" s="21"/>
      <c r="S27" s="22"/>
      <c r="T27" s="22"/>
      <c r="U27" s="22"/>
      <c r="V27" s="22"/>
      <c r="W27" s="22"/>
      <c r="X27" s="22"/>
      <c r="Y27" s="23" t="s">
        <v>59</v>
      </c>
      <c r="Z27" s="22"/>
      <c r="AA27" s="22"/>
      <c r="AB27" s="24"/>
      <c r="AC27" s="24"/>
      <c r="AD27" s="22"/>
      <c r="AE27" s="25"/>
    </row>
    <row r="28" spans="1:31" ht="1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R28" s="10" t="s">
        <v>31</v>
      </c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2">
        <f aca="true" t="shared" si="5" ref="AE28:AE43">SUM(S28:AD28)</f>
        <v>0</v>
      </c>
    </row>
    <row r="29" spans="1:31" ht="15">
      <c r="A29" s="8"/>
      <c r="B29" s="8"/>
      <c r="C29" s="8"/>
      <c r="D29" s="8"/>
      <c r="E29" s="8"/>
      <c r="F29" s="8"/>
      <c r="G29" s="9" t="s">
        <v>43</v>
      </c>
      <c r="H29" s="9"/>
      <c r="I29" s="9"/>
      <c r="J29" s="8"/>
      <c r="K29" s="8"/>
      <c r="L29" s="8"/>
      <c r="M29" s="8"/>
      <c r="N29" s="8"/>
      <c r="O29" s="8"/>
      <c r="R29" s="10" t="s">
        <v>32</v>
      </c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2">
        <f t="shared" si="5"/>
        <v>0</v>
      </c>
    </row>
    <row r="30" spans="1:31" ht="15">
      <c r="A30" s="8"/>
      <c r="B30" s="8"/>
      <c r="C30" s="8"/>
      <c r="D30" s="8"/>
      <c r="E30" s="8"/>
      <c r="F30" s="8"/>
      <c r="G30" s="9"/>
      <c r="H30" s="9"/>
      <c r="I30" s="9"/>
      <c r="J30" s="8"/>
      <c r="K30" s="8"/>
      <c r="L30" s="8"/>
      <c r="M30" s="8"/>
      <c r="N30" s="8"/>
      <c r="O30" s="8"/>
      <c r="R30" s="10" t="s">
        <v>33</v>
      </c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2">
        <f t="shared" si="5"/>
        <v>0</v>
      </c>
    </row>
    <row r="31" spans="1:31" ht="15">
      <c r="A31" s="8"/>
      <c r="B31" s="8"/>
      <c r="C31" s="207" t="s">
        <v>18</v>
      </c>
      <c r="D31" s="207"/>
      <c r="E31" s="207"/>
      <c r="F31" s="8"/>
      <c r="G31" s="8"/>
      <c r="H31" s="8"/>
      <c r="I31" s="13" t="s">
        <v>20</v>
      </c>
      <c r="J31" s="8"/>
      <c r="K31" s="208" t="s">
        <v>46</v>
      </c>
      <c r="L31" s="209"/>
      <c r="M31" s="209"/>
      <c r="N31" s="209"/>
      <c r="O31" s="209"/>
      <c r="R31" s="10" t="s">
        <v>34</v>
      </c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2">
        <f t="shared" si="5"/>
        <v>0</v>
      </c>
    </row>
    <row r="32" spans="1:31" ht="15.75" thickBot="1">
      <c r="A32" s="14" t="s">
        <v>23</v>
      </c>
      <c r="B32" s="8"/>
      <c r="C32" s="14" t="s">
        <v>25</v>
      </c>
      <c r="D32" s="8"/>
      <c r="E32" s="14" t="s">
        <v>48</v>
      </c>
      <c r="F32" s="8"/>
      <c r="G32" s="27" t="s">
        <v>49</v>
      </c>
      <c r="H32" s="8"/>
      <c r="I32" s="14" t="s">
        <v>21</v>
      </c>
      <c r="J32" s="8"/>
      <c r="K32" s="14" t="s">
        <v>50</v>
      </c>
      <c r="L32" s="8"/>
      <c r="M32" s="14" t="s">
        <v>51</v>
      </c>
      <c r="N32" s="8"/>
      <c r="O32" s="14" t="s">
        <v>52</v>
      </c>
      <c r="R32" s="10" t="s">
        <v>35</v>
      </c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2">
        <f t="shared" si="5"/>
        <v>0</v>
      </c>
    </row>
    <row r="33" spans="1:31" ht="1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R33" s="10" t="s">
        <v>39</v>
      </c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2">
        <f t="shared" si="5"/>
        <v>0</v>
      </c>
    </row>
    <row r="34" spans="1:31" ht="15">
      <c r="A34" s="15"/>
      <c r="B34" s="8"/>
      <c r="C34" s="15"/>
      <c r="D34" s="8"/>
      <c r="E34" s="15"/>
      <c r="F34" s="8"/>
      <c r="G34" s="15"/>
      <c r="H34" s="8"/>
      <c r="I34" s="16">
        <f>IF($G$47=0,0,IF(A34="","",G34/$G$47*100))</f>
        <v>0</v>
      </c>
      <c r="J34" s="8"/>
      <c r="K34" s="15">
        <f>IF(A34="","",ROUND(+G34/$L$5,0))</f>
      </c>
      <c r="L34" s="8"/>
      <c r="M34" s="16">
        <f>IF(A34="","",+G34/75/$L$5)</f>
      </c>
      <c r="N34" s="8"/>
      <c r="O34" s="16">
        <f>IF(A34="","",(+G34/75*IF((ISNUMBER(SEARCH("DEAD",A34)))=TRUE,2,2.3))/$L$5)</f>
      </c>
      <c r="Q34" s="28"/>
      <c r="R34" s="10" t="s">
        <v>41</v>
      </c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2">
        <f t="shared" si="5"/>
        <v>0</v>
      </c>
    </row>
    <row r="35" spans="1:31" ht="15">
      <c r="A35" s="15"/>
      <c r="B35" s="8"/>
      <c r="C35" s="15"/>
      <c r="D35" s="8"/>
      <c r="E35" s="15"/>
      <c r="F35" s="8"/>
      <c r="G35" s="15"/>
      <c r="H35" s="8"/>
      <c r="I35" s="16">
        <f aca="true" t="shared" si="6" ref="I35:I45">IF($G$47=0,0,IF(A35="","",G35/$G$47*100))</f>
        <v>0</v>
      </c>
      <c r="J35" s="8"/>
      <c r="K35" s="15">
        <f aca="true" t="shared" si="7" ref="K35:K45">IF(A35="","",ROUND(+G35/$L$5,0))</f>
      </c>
      <c r="L35" s="8"/>
      <c r="M35" s="16">
        <f aca="true" t="shared" si="8" ref="M35:M45">IF(A35="","",+G35/75/$L$5)</f>
      </c>
      <c r="N35" s="8"/>
      <c r="O35" s="16">
        <f aca="true" t="shared" si="9" ref="O35:O45">IF(A35="","",(+G35/75*IF((ISNUMBER(SEARCH("DEAD",A35)))=TRUE,2,2.3))/$L$5)</f>
      </c>
      <c r="R35" s="10" t="s">
        <v>42</v>
      </c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2">
        <f t="shared" si="5"/>
        <v>0</v>
      </c>
    </row>
    <row r="36" spans="1:31" ht="15">
      <c r="A36" s="15"/>
      <c r="B36" s="8"/>
      <c r="C36" s="15"/>
      <c r="D36" s="8"/>
      <c r="E36" s="15"/>
      <c r="F36" s="8"/>
      <c r="G36" s="15"/>
      <c r="H36" s="8"/>
      <c r="I36" s="16">
        <f t="shared" si="6"/>
        <v>0</v>
      </c>
      <c r="J36" s="8"/>
      <c r="K36" s="15">
        <f t="shared" si="7"/>
      </c>
      <c r="L36" s="8"/>
      <c r="M36" s="16">
        <f t="shared" si="8"/>
      </c>
      <c r="N36" s="8"/>
      <c r="O36" s="16">
        <f t="shared" si="9"/>
      </c>
      <c r="R36" s="10" t="s">
        <v>44</v>
      </c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2">
        <f t="shared" si="5"/>
        <v>0</v>
      </c>
    </row>
    <row r="37" spans="1:31" ht="15">
      <c r="A37" s="15"/>
      <c r="B37" s="8"/>
      <c r="C37" s="15"/>
      <c r="D37" s="8"/>
      <c r="E37" s="15"/>
      <c r="F37" s="8"/>
      <c r="G37" s="15"/>
      <c r="H37" s="8"/>
      <c r="I37" s="16">
        <f t="shared" si="6"/>
        <v>0</v>
      </c>
      <c r="J37" s="8"/>
      <c r="K37" s="15">
        <f t="shared" si="7"/>
      </c>
      <c r="L37" s="8"/>
      <c r="M37" s="16">
        <f t="shared" si="8"/>
      </c>
      <c r="N37" s="8"/>
      <c r="O37" s="16">
        <f t="shared" si="9"/>
      </c>
      <c r="R37" s="10" t="s">
        <v>45</v>
      </c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2">
        <f t="shared" si="5"/>
        <v>0</v>
      </c>
    </row>
    <row r="38" spans="1:31" ht="15">
      <c r="A38" s="15"/>
      <c r="B38" s="8"/>
      <c r="C38" s="15"/>
      <c r="D38" s="8"/>
      <c r="E38" s="15"/>
      <c r="F38" s="8"/>
      <c r="G38" s="15"/>
      <c r="H38" s="8"/>
      <c r="I38" s="16">
        <f t="shared" si="6"/>
        <v>0</v>
      </c>
      <c r="J38" s="8"/>
      <c r="K38" s="15">
        <f t="shared" si="7"/>
      </c>
      <c r="L38" s="8"/>
      <c r="M38" s="16">
        <f t="shared" si="8"/>
      </c>
      <c r="N38" s="8"/>
      <c r="O38" s="16">
        <f t="shared" si="9"/>
      </c>
      <c r="R38" s="10" t="s">
        <v>47</v>
      </c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2">
        <f t="shared" si="5"/>
        <v>0</v>
      </c>
    </row>
    <row r="39" spans="1:31" ht="15">
      <c r="A39" s="15"/>
      <c r="B39" s="8"/>
      <c r="C39" s="15"/>
      <c r="D39" s="8"/>
      <c r="E39" s="15"/>
      <c r="F39" s="8"/>
      <c r="G39" s="15"/>
      <c r="H39" s="8"/>
      <c r="I39" s="16">
        <f t="shared" si="6"/>
        <v>0</v>
      </c>
      <c r="J39" s="8"/>
      <c r="K39" s="15">
        <f t="shared" si="7"/>
      </c>
      <c r="L39" s="8"/>
      <c r="M39" s="16">
        <f t="shared" si="8"/>
      </c>
      <c r="N39" s="8"/>
      <c r="O39" s="16">
        <f t="shared" si="9"/>
      </c>
      <c r="R39" s="10" t="s">
        <v>53</v>
      </c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2">
        <f t="shared" si="5"/>
        <v>0</v>
      </c>
    </row>
    <row r="40" spans="1:31" ht="15">
      <c r="A40" s="15"/>
      <c r="B40" s="8"/>
      <c r="C40" s="15"/>
      <c r="D40" s="8"/>
      <c r="E40" s="15"/>
      <c r="F40" s="8"/>
      <c r="G40" s="15"/>
      <c r="H40" s="8"/>
      <c r="I40" s="16">
        <f t="shared" si="6"/>
        <v>0</v>
      </c>
      <c r="J40" s="8"/>
      <c r="K40" s="15">
        <f t="shared" si="7"/>
      </c>
      <c r="L40" s="8"/>
      <c r="M40" s="16">
        <f t="shared" si="8"/>
      </c>
      <c r="N40" s="8"/>
      <c r="O40" s="16">
        <f t="shared" si="9"/>
      </c>
      <c r="R40" s="10" t="s">
        <v>54</v>
      </c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2">
        <f t="shared" si="5"/>
        <v>0</v>
      </c>
    </row>
    <row r="41" spans="1:31" ht="15">
      <c r="A41" s="15"/>
      <c r="B41" s="8"/>
      <c r="C41" s="15"/>
      <c r="D41" s="8"/>
      <c r="E41" s="15"/>
      <c r="F41" s="8"/>
      <c r="G41" s="15"/>
      <c r="H41" s="8"/>
      <c r="I41" s="16">
        <f t="shared" si="6"/>
        <v>0</v>
      </c>
      <c r="J41" s="8"/>
      <c r="K41" s="15">
        <f t="shared" si="7"/>
      </c>
      <c r="L41" s="8"/>
      <c r="M41" s="16">
        <f t="shared" si="8"/>
      </c>
      <c r="N41" s="8"/>
      <c r="O41" s="16">
        <f t="shared" si="9"/>
      </c>
      <c r="R41" s="10" t="s">
        <v>55</v>
      </c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2">
        <f t="shared" si="5"/>
        <v>0</v>
      </c>
    </row>
    <row r="42" spans="1:31" ht="15">
      <c r="A42" s="15"/>
      <c r="B42" s="8"/>
      <c r="C42" s="15"/>
      <c r="D42" s="8"/>
      <c r="E42" s="15"/>
      <c r="F42" s="8"/>
      <c r="G42" s="15"/>
      <c r="H42" s="8"/>
      <c r="I42" s="16">
        <f t="shared" si="6"/>
        <v>0</v>
      </c>
      <c r="J42" s="8"/>
      <c r="K42" s="15">
        <f t="shared" si="7"/>
      </c>
      <c r="L42" s="8"/>
      <c r="M42" s="16">
        <f t="shared" si="8"/>
      </c>
      <c r="N42" s="8"/>
      <c r="O42" s="16">
        <f t="shared" si="9"/>
      </c>
      <c r="Q42" s="32"/>
      <c r="R42" s="10" t="s">
        <v>56</v>
      </c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2">
        <f t="shared" si="5"/>
        <v>0</v>
      </c>
    </row>
    <row r="43" spans="1:31" ht="15.75" thickBot="1">
      <c r="A43" s="15"/>
      <c r="B43" s="8"/>
      <c r="C43" s="15"/>
      <c r="D43" s="8"/>
      <c r="E43" s="15"/>
      <c r="F43" s="8"/>
      <c r="G43" s="15"/>
      <c r="H43" s="8"/>
      <c r="I43" s="16">
        <f t="shared" si="6"/>
        <v>0</v>
      </c>
      <c r="J43" s="8"/>
      <c r="K43" s="15">
        <f t="shared" si="7"/>
      </c>
      <c r="L43" s="8"/>
      <c r="M43" s="16">
        <f t="shared" si="8"/>
      </c>
      <c r="N43" s="8"/>
      <c r="O43" s="16">
        <f t="shared" si="9"/>
      </c>
      <c r="Q43" s="33"/>
      <c r="R43" s="10" t="s">
        <v>57</v>
      </c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53">
        <f t="shared" si="5"/>
        <v>0</v>
      </c>
    </row>
    <row r="44" spans="1:31" ht="16.5" thickBot="1" thickTop="1">
      <c r="A44" s="15"/>
      <c r="B44" s="8"/>
      <c r="C44" s="15"/>
      <c r="D44" s="8"/>
      <c r="E44" s="15"/>
      <c r="F44" s="8"/>
      <c r="G44" s="15"/>
      <c r="H44" s="8"/>
      <c r="I44" s="16">
        <f t="shared" si="6"/>
        <v>0</v>
      </c>
      <c r="J44" s="8"/>
      <c r="K44" s="15">
        <f t="shared" si="7"/>
      </c>
      <c r="L44" s="8"/>
      <c r="M44" s="16">
        <f t="shared" si="8"/>
      </c>
      <c r="N44" s="8"/>
      <c r="O44" s="16">
        <f t="shared" si="9"/>
      </c>
      <c r="R44" s="36" t="s">
        <v>37</v>
      </c>
      <c r="S44" s="37">
        <f aca="true" t="shared" si="10" ref="S44:AE44">SUM(S28:S43)</f>
        <v>0</v>
      </c>
      <c r="T44" s="37">
        <f t="shared" si="10"/>
        <v>0</v>
      </c>
      <c r="U44" s="37">
        <f t="shared" si="10"/>
        <v>0</v>
      </c>
      <c r="V44" s="37">
        <f t="shared" si="10"/>
        <v>0</v>
      </c>
      <c r="W44" s="37">
        <f t="shared" si="10"/>
        <v>0</v>
      </c>
      <c r="X44" s="37">
        <f t="shared" si="10"/>
        <v>0</v>
      </c>
      <c r="Y44" s="37">
        <f t="shared" si="10"/>
        <v>0</v>
      </c>
      <c r="Z44" s="37">
        <f t="shared" si="10"/>
        <v>0</v>
      </c>
      <c r="AA44" s="37">
        <f t="shared" si="10"/>
        <v>0</v>
      </c>
      <c r="AB44" s="37">
        <f t="shared" si="10"/>
        <v>0</v>
      </c>
      <c r="AC44" s="37">
        <f t="shared" si="10"/>
        <v>0</v>
      </c>
      <c r="AD44" s="38">
        <f t="shared" si="10"/>
        <v>0</v>
      </c>
      <c r="AE44" s="38">
        <f t="shared" si="10"/>
        <v>0</v>
      </c>
    </row>
    <row r="45" spans="1:31" ht="15.75" thickTop="1">
      <c r="A45" s="15"/>
      <c r="B45" s="8"/>
      <c r="C45" s="15"/>
      <c r="D45" s="8"/>
      <c r="E45" s="15"/>
      <c r="F45" s="8"/>
      <c r="G45" s="15"/>
      <c r="H45" s="8"/>
      <c r="I45" s="16">
        <f t="shared" si="6"/>
        <v>0</v>
      </c>
      <c r="J45" s="8"/>
      <c r="K45" s="15">
        <f t="shared" si="7"/>
      </c>
      <c r="L45" s="8"/>
      <c r="M45" s="16">
        <f t="shared" si="8"/>
      </c>
      <c r="N45" s="8"/>
      <c r="O45" s="16">
        <f t="shared" si="9"/>
      </c>
      <c r="R45" s="56"/>
      <c r="S45" s="57"/>
      <c r="T45" s="210"/>
      <c r="U45" s="210"/>
      <c r="V45" s="58"/>
      <c r="W45" s="58"/>
      <c r="X45" s="58"/>
      <c r="Y45" s="45" t="s">
        <v>12</v>
      </c>
      <c r="Z45" s="58"/>
      <c r="AA45" s="58"/>
      <c r="AB45" s="59"/>
      <c r="AC45" s="60"/>
      <c r="AD45" s="57"/>
      <c r="AE45" s="61"/>
    </row>
    <row r="46" spans="1:31" ht="1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34"/>
      <c r="N46" s="8"/>
      <c r="O46" s="34"/>
      <c r="R46" s="55" t="s">
        <v>13</v>
      </c>
      <c r="S46" s="222"/>
      <c r="T46" s="221"/>
      <c r="U46" s="221"/>
      <c r="V46" s="221"/>
      <c r="W46" s="221"/>
      <c r="X46" s="221"/>
      <c r="Y46" s="221"/>
      <c r="Z46" s="221"/>
      <c r="AA46" s="221"/>
      <c r="AB46" s="221"/>
      <c r="AC46" s="221"/>
      <c r="AD46" s="221"/>
      <c r="AE46" s="201" t="s">
        <v>37</v>
      </c>
    </row>
    <row r="47" spans="1:31" ht="15.75" thickBot="1">
      <c r="A47" s="66" t="s">
        <v>40</v>
      </c>
      <c r="B47" s="8"/>
      <c r="C47" s="15">
        <f>SUM(C34:C45)</f>
        <v>0</v>
      </c>
      <c r="D47" s="8"/>
      <c r="E47" s="15">
        <f>SUM(E34:E45)</f>
        <v>0</v>
      </c>
      <c r="F47" s="8"/>
      <c r="G47" s="15">
        <f>SUM(G34:G45)</f>
        <v>0</v>
      </c>
      <c r="H47" s="8"/>
      <c r="I47" s="15">
        <f>SUM(I34:I45)</f>
        <v>0</v>
      </c>
      <c r="J47" s="8"/>
      <c r="K47" s="15">
        <f>SUM(K34:K45)</f>
        <v>0</v>
      </c>
      <c r="L47" s="8"/>
      <c r="M47" s="16">
        <f>SUM(M34:M45)</f>
        <v>0</v>
      </c>
      <c r="N47" s="8"/>
      <c r="O47" s="16">
        <f>SUM(O34:O45)</f>
        <v>0</v>
      </c>
      <c r="R47" s="54" t="s">
        <v>15</v>
      </c>
      <c r="S47" s="223"/>
      <c r="T47" s="204"/>
      <c r="U47" s="204"/>
      <c r="V47" s="204"/>
      <c r="W47" s="204"/>
      <c r="X47" s="204"/>
      <c r="Y47" s="204"/>
      <c r="Z47" s="204"/>
      <c r="AA47" s="204"/>
      <c r="AB47" s="204"/>
      <c r="AC47" s="204"/>
      <c r="AD47" s="204"/>
      <c r="AE47" s="202"/>
    </row>
    <row r="48" spans="18:31" ht="15.75" thickTop="1">
      <c r="R48" s="10" t="s">
        <v>22</v>
      </c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50">
        <f>SUM(S48:AD48)</f>
        <v>0</v>
      </c>
    </row>
    <row r="49" spans="18:31" ht="15">
      <c r="R49" s="10" t="s">
        <v>30</v>
      </c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2">
        <f aca="true" t="shared" si="11" ref="AE49:AE55">SUM(S49:AD49)</f>
        <v>0</v>
      </c>
    </row>
    <row r="50" spans="1:31" ht="15">
      <c r="A50" s="64" t="s">
        <v>61</v>
      </c>
      <c r="G50" s="65"/>
      <c r="R50" s="10" t="s">
        <v>31</v>
      </c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2">
        <f t="shared" si="11"/>
        <v>0</v>
      </c>
    </row>
    <row r="51" spans="18:31" ht="15">
      <c r="R51" s="10" t="s">
        <v>32</v>
      </c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2">
        <f t="shared" si="11"/>
        <v>0</v>
      </c>
    </row>
    <row r="52" spans="18:31" ht="15">
      <c r="R52" s="10" t="s">
        <v>33</v>
      </c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2">
        <f t="shared" si="11"/>
        <v>0</v>
      </c>
    </row>
    <row r="53" spans="1:31" ht="15">
      <c r="A53" s="64" t="s">
        <v>60</v>
      </c>
      <c r="R53" s="10" t="s">
        <v>34</v>
      </c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2">
        <f t="shared" si="11"/>
        <v>0</v>
      </c>
    </row>
    <row r="54" spans="18:31" ht="15">
      <c r="R54" s="10" t="s">
        <v>35</v>
      </c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2">
        <f t="shared" si="11"/>
        <v>0</v>
      </c>
    </row>
    <row r="55" spans="18:31" ht="15.75" thickBot="1">
      <c r="R55" s="10" t="s">
        <v>36</v>
      </c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53">
        <f t="shared" si="11"/>
        <v>0</v>
      </c>
    </row>
    <row r="56" spans="18:31" s="6" customFormat="1" ht="16.5" thickBot="1" thickTop="1">
      <c r="R56" s="19" t="s">
        <v>37</v>
      </c>
      <c r="S56" s="20">
        <f aca="true" t="shared" si="12" ref="S56:AD56">SUM(S48:S55)</f>
        <v>0</v>
      </c>
      <c r="T56" s="20">
        <f t="shared" si="12"/>
        <v>0</v>
      </c>
      <c r="U56" s="20">
        <f t="shared" si="12"/>
        <v>0</v>
      </c>
      <c r="V56" s="20">
        <f t="shared" si="12"/>
        <v>0</v>
      </c>
      <c r="W56" s="20">
        <f t="shared" si="12"/>
        <v>0</v>
      </c>
      <c r="X56" s="20">
        <f t="shared" si="12"/>
        <v>0</v>
      </c>
      <c r="Y56" s="20">
        <f t="shared" si="12"/>
        <v>0</v>
      </c>
      <c r="Z56" s="20">
        <f t="shared" si="12"/>
        <v>0</v>
      </c>
      <c r="AA56" s="20">
        <f t="shared" si="12"/>
        <v>0</v>
      </c>
      <c r="AB56" s="20">
        <f t="shared" si="12"/>
        <v>0</v>
      </c>
      <c r="AC56" s="20">
        <f t="shared" si="12"/>
        <v>0</v>
      </c>
      <c r="AD56" s="20">
        <f t="shared" si="12"/>
        <v>0</v>
      </c>
      <c r="AE56" s="62">
        <f>SUM(S56:AD56)</f>
        <v>0</v>
      </c>
    </row>
    <row r="57" spans="18:31" s="6" customFormat="1" ht="15" customHeight="1" thickTop="1">
      <c r="R57" s="21"/>
      <c r="S57" s="22"/>
      <c r="T57" s="22"/>
      <c r="U57" s="22"/>
      <c r="V57" s="22"/>
      <c r="W57" s="22"/>
      <c r="X57" s="22"/>
      <c r="Y57" s="23" t="s">
        <v>58</v>
      </c>
      <c r="Z57" s="22"/>
      <c r="AA57" s="22"/>
      <c r="AB57" s="24"/>
      <c r="AC57" s="24"/>
      <c r="AD57" s="22"/>
      <c r="AE57" s="43"/>
    </row>
    <row r="58" spans="18:31" s="6" customFormat="1" ht="15" customHeight="1">
      <c r="R58" s="10" t="s">
        <v>22</v>
      </c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2">
        <f>SUM(S58:AD58)</f>
        <v>0</v>
      </c>
    </row>
    <row r="59" spans="16:31" s="6" customFormat="1" ht="15" customHeight="1">
      <c r="P59" s="3"/>
      <c r="Q59" s="3"/>
      <c r="R59" s="10" t="s">
        <v>30</v>
      </c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2">
        <f aca="true" t="shared" si="13" ref="AE59:AE66">SUM(S59:AD59)</f>
        <v>0</v>
      </c>
    </row>
    <row r="60" spans="16:31" s="6" customFormat="1" ht="15" customHeight="1">
      <c r="P60" s="3"/>
      <c r="Q60" s="7"/>
      <c r="R60" s="10" t="s">
        <v>31</v>
      </c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2">
        <f t="shared" si="13"/>
        <v>0</v>
      </c>
    </row>
    <row r="61" spans="18:31" s="6" customFormat="1" ht="15" customHeight="1">
      <c r="R61" s="10" t="s">
        <v>32</v>
      </c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2">
        <f t="shared" si="13"/>
        <v>0</v>
      </c>
    </row>
    <row r="62" spans="18:31" s="6" customFormat="1" ht="15" customHeight="1">
      <c r="R62" s="10" t="s">
        <v>33</v>
      </c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2">
        <f t="shared" si="13"/>
        <v>0</v>
      </c>
    </row>
    <row r="63" spans="18:31" s="6" customFormat="1" ht="15" customHeight="1">
      <c r="R63" s="10" t="s">
        <v>34</v>
      </c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2">
        <f t="shared" si="13"/>
        <v>0</v>
      </c>
    </row>
    <row r="64" spans="18:31" s="6" customFormat="1" ht="15" customHeight="1">
      <c r="R64" s="10" t="s">
        <v>35</v>
      </c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2">
        <f t="shared" si="13"/>
        <v>0</v>
      </c>
    </row>
    <row r="65" spans="18:31" s="6" customFormat="1" ht="15" customHeight="1" thickBot="1">
      <c r="R65" s="10" t="s">
        <v>36</v>
      </c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53">
        <f t="shared" si="13"/>
        <v>0</v>
      </c>
    </row>
    <row r="66" spans="18:31" s="6" customFormat="1" ht="15" customHeight="1" thickBot="1" thickTop="1">
      <c r="R66" s="19" t="s">
        <v>37</v>
      </c>
      <c r="S66" s="20">
        <f aca="true" t="shared" si="14" ref="S66:AD66">SUM(S58:S65)</f>
        <v>0</v>
      </c>
      <c r="T66" s="20">
        <f t="shared" si="14"/>
        <v>0</v>
      </c>
      <c r="U66" s="20">
        <f t="shared" si="14"/>
        <v>0</v>
      </c>
      <c r="V66" s="20">
        <f t="shared" si="14"/>
        <v>0</v>
      </c>
      <c r="W66" s="20">
        <f t="shared" si="14"/>
        <v>0</v>
      </c>
      <c r="X66" s="20">
        <f t="shared" si="14"/>
        <v>0</v>
      </c>
      <c r="Y66" s="20">
        <f t="shared" si="14"/>
        <v>0</v>
      </c>
      <c r="Z66" s="20">
        <f t="shared" si="14"/>
        <v>0</v>
      </c>
      <c r="AA66" s="20">
        <f t="shared" si="14"/>
        <v>0</v>
      </c>
      <c r="AB66" s="20">
        <f t="shared" si="14"/>
        <v>0</v>
      </c>
      <c r="AC66" s="20">
        <f t="shared" si="14"/>
        <v>0</v>
      </c>
      <c r="AD66" s="35">
        <f t="shared" si="14"/>
        <v>0</v>
      </c>
      <c r="AE66" s="63">
        <f t="shared" si="13"/>
        <v>0</v>
      </c>
    </row>
    <row r="67" s="6" customFormat="1" ht="15" customHeight="1" thickTop="1">
      <c r="AE67" s="39"/>
    </row>
    <row r="68" s="6" customFormat="1" ht="13.5" customHeight="1"/>
    <row r="69" s="6" customFormat="1" ht="13.5" customHeight="1"/>
    <row r="70" s="6" customFormat="1" ht="13.5" customHeight="1"/>
    <row r="71" s="6" customFormat="1" ht="13.5" customHeight="1"/>
    <row r="72" s="6" customFormat="1" ht="13.5" customHeight="1"/>
    <row r="73" s="6" customFormat="1" ht="13.5" customHeight="1"/>
    <row r="74" s="6" customFormat="1" ht="13.5" customHeight="1"/>
    <row r="75" s="6" customFormat="1" ht="13.5" customHeight="1"/>
    <row r="76" s="6" customFormat="1" ht="13.5" customHeight="1"/>
    <row r="77" s="6" customFormat="1" ht="13.5" customHeight="1"/>
    <row r="78" s="6" customFormat="1" ht="13.5" customHeight="1"/>
    <row r="79" s="6" customFormat="1" ht="13.5" customHeight="1"/>
    <row r="80" s="6" customFormat="1" ht="13.5" customHeight="1"/>
    <row r="81" s="6" customFormat="1" ht="13.5" customHeight="1"/>
    <row r="82" s="6" customFormat="1" ht="13.5" customHeight="1"/>
    <row r="83" s="6" customFormat="1" ht="13.5" customHeight="1"/>
    <row r="84" s="6" customFormat="1" ht="13.5" customHeight="1"/>
    <row r="85" s="6" customFormat="1" ht="13.5" customHeight="1"/>
    <row r="86" s="6" customFormat="1" ht="13.5" customHeight="1"/>
    <row r="87" s="6" customFormat="1" ht="13.5" customHeight="1"/>
    <row r="88" s="6" customFormat="1" ht="13.5" customHeight="1"/>
    <row r="89" s="6" customFormat="1" ht="13.5" customHeight="1"/>
    <row r="90" s="6" customFormat="1" ht="13.5" customHeight="1"/>
    <row r="91" s="6" customFormat="1" ht="13.5" customHeight="1"/>
    <row r="92" s="6" customFormat="1" ht="13.5" customHeight="1"/>
    <row r="93" s="6" customFormat="1" ht="13.5" customHeight="1"/>
    <row r="94" s="6" customFormat="1" ht="13.5" customHeight="1"/>
    <row r="95" s="6" customFormat="1" ht="13.5" customHeight="1"/>
    <row r="96" s="6" customFormat="1" ht="13.5" customHeight="1"/>
    <row r="97" s="6" customFormat="1" ht="13.5" customHeight="1"/>
    <row r="98" spans="18:30" s="6" customFormat="1" ht="13.5" customHeight="1"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</row>
    <row r="99" spans="18:31" s="6" customFormat="1" ht="13.5" customHeight="1"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</row>
    <row r="100" spans="18:31" s="6" customFormat="1" ht="13.5" customHeight="1"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</row>
    <row r="101" spans="18:31" s="6" customFormat="1" ht="13.5" customHeight="1"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</row>
    <row r="102" spans="18:31" s="6" customFormat="1" ht="13.5" customHeight="1"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</row>
    <row r="103" spans="18:31" s="6" customFormat="1" ht="13.5" customHeight="1"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</row>
    <row r="104" spans="18:31" s="6" customFormat="1" ht="13.5" customHeight="1"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</row>
    <row r="105" spans="18:31" s="6" customFormat="1" ht="13.5" customHeight="1"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</row>
    <row r="106" spans="18:31" s="6" customFormat="1" ht="13.5" customHeight="1"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</row>
    <row r="107" spans="18:31" s="6" customFormat="1" ht="13.5" customHeight="1"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</row>
    <row r="108" spans="18:31" s="6" customFormat="1" ht="13.5" customHeight="1"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</row>
    <row r="109" spans="18:31" s="6" customFormat="1" ht="13.5" customHeight="1"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</row>
    <row r="110" spans="18:31" s="6" customFormat="1" ht="13.5" customHeight="1"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</row>
    <row r="111" spans="18:31" s="6" customFormat="1" ht="13.5" customHeight="1"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</row>
    <row r="112" spans="18:31" s="6" customFormat="1" ht="13.5" customHeight="1"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</row>
    <row r="113" spans="18:31" s="6" customFormat="1" ht="13.5" customHeight="1"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</row>
    <row r="114" spans="18:31" s="6" customFormat="1" ht="13.5" customHeight="1"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</row>
    <row r="115" spans="18:31" s="6" customFormat="1" ht="13.5" customHeight="1"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</row>
    <row r="116" spans="18:31" s="6" customFormat="1" ht="13.5" customHeight="1"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</row>
    <row r="117" spans="18:31" s="6" customFormat="1" ht="13.5" customHeight="1"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</row>
    <row r="118" spans="18:31" s="6" customFormat="1" ht="13.5" customHeight="1"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</row>
    <row r="119" spans="18:31" s="6" customFormat="1" ht="13.5" customHeight="1"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</row>
    <row r="120" spans="18:31" s="6" customFormat="1" ht="13.5" customHeight="1"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</row>
    <row r="121" spans="18:31" s="6" customFormat="1" ht="13.5" customHeight="1"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</row>
    <row r="122" spans="18:31" s="6" customFormat="1" ht="13.5" customHeight="1"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</row>
  </sheetData>
  <sheetProtection/>
  <mergeCells count="42">
    <mergeCell ref="A1:O1"/>
    <mergeCell ref="R1:AE1"/>
    <mergeCell ref="A2:B2"/>
    <mergeCell ref="R2:S2"/>
    <mergeCell ref="A3:B3"/>
    <mergeCell ref="R3:S3"/>
    <mergeCell ref="A4:B4"/>
    <mergeCell ref="R4:S4"/>
    <mergeCell ref="A5:B5"/>
    <mergeCell ref="R5:S5"/>
    <mergeCell ref="A7:G7"/>
    <mergeCell ref="I7:O7"/>
    <mergeCell ref="S8:S9"/>
    <mergeCell ref="T8:T9"/>
    <mergeCell ref="U8:U9"/>
    <mergeCell ref="V8:V9"/>
    <mergeCell ref="W8:W9"/>
    <mergeCell ref="X8:X9"/>
    <mergeCell ref="Y8:Y9"/>
    <mergeCell ref="Z8:Z9"/>
    <mergeCell ref="AA8:AA9"/>
    <mergeCell ref="AB8:AB9"/>
    <mergeCell ref="AC8:AC9"/>
    <mergeCell ref="AD8:AD9"/>
    <mergeCell ref="AE8:AE9"/>
    <mergeCell ref="E11:G11"/>
    <mergeCell ref="C31:E31"/>
    <mergeCell ref="K31:O31"/>
    <mergeCell ref="T45:U45"/>
    <mergeCell ref="S46:S47"/>
    <mergeCell ref="T46:T47"/>
    <mergeCell ref="U46:U47"/>
    <mergeCell ref="V46:V47"/>
    <mergeCell ref="W46:W47"/>
    <mergeCell ref="AD46:AD47"/>
    <mergeCell ref="AE46:AE47"/>
    <mergeCell ref="X46:X47"/>
    <mergeCell ref="Y46:Y47"/>
    <mergeCell ref="Z46:Z47"/>
    <mergeCell ref="AA46:AA47"/>
    <mergeCell ref="AB46:AB47"/>
    <mergeCell ref="AC46:AC47"/>
  </mergeCells>
  <printOptions/>
  <pageMargins left="0.5" right="0.3" top="0.5" bottom="0.5" header="0.3" footer="0.3"/>
  <pageSetup horizontalDpi="600" verticalDpi="600" orientation="portrait" scale="66" r:id="rId2"/>
  <colBreaks count="1" manualBreakCount="1">
    <brk id="17" max="66" man="1"/>
  </colBreak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Pennsylvania Game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plupo</dc:creator>
  <cp:keywords/>
  <dc:description/>
  <cp:lastModifiedBy>Green, Willard</cp:lastModifiedBy>
  <cp:lastPrinted>2014-08-27T16:32:29Z</cp:lastPrinted>
  <dcterms:created xsi:type="dcterms:W3CDTF">2013-11-18T17:11:44Z</dcterms:created>
  <dcterms:modified xsi:type="dcterms:W3CDTF">2018-02-01T18:32:13Z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-740071309</vt:i4>
  </property>
  <property fmtid="{D5CDD505-2E9C-101B-9397-08002B2CF9AE}" pid="3" name="_NewReviewCycle">
    <vt:lpwstr/>
  </property>
  <property fmtid="{D5CDD505-2E9C-101B-9397-08002B2CF9AE}" pid="4" name="_EmailSubject">
    <vt:lpwstr>what we talked about</vt:lpwstr>
  </property>
  <property fmtid="{D5CDD505-2E9C-101B-9397-08002B2CF9AE}" pid="5" name="_AuthorEmail">
    <vt:lpwstr>gaglick@pa.gov</vt:lpwstr>
  </property>
  <property fmtid="{D5CDD505-2E9C-101B-9397-08002B2CF9AE}" pid="6" name="_AuthorEmailDisplayName">
    <vt:lpwstr>Glick, Gary</vt:lpwstr>
  </property>
  <property fmtid="{D5CDD505-2E9C-101B-9397-08002B2CF9AE}" pid="7" name="_PreviousAdHocReviewCycleID">
    <vt:i4>306801090</vt:i4>
  </property>
  <property fmtid="{D5CDD505-2E9C-101B-9397-08002B2CF9AE}" pid="8" name="_ReviewingToolsShownOnce">
    <vt:lpwstr/>
  </property>
  <property fmtid="{D5CDD505-2E9C-101B-9397-08002B2CF9AE}" pid="9" name="BExAnalyzer_OldName">
    <vt:lpwstr>GovernorsRoadFirebreakVolume.xls</vt:lpwstr>
  </property>
</Properties>
</file>